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Immo-Preisspiegel, Reports Dritter &amp; sonstige Infos etc\2025\"/>
    </mc:Choice>
  </mc:AlternateContent>
  <xr:revisionPtr revIDLastSave="0" documentId="13_ncr:1_{0DFEED0E-E598-4066-8A74-1AC824B6B1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samt" sheetId="15" r:id="rId1"/>
    <sheet name="Berechnungsblatt" sheetId="17" r:id="rId2"/>
    <sheet name="WKO-Miete 2025" sheetId="18" r:id="rId3"/>
    <sheet name="WKO-ETW gebr. 2025" sheetId="2" r:id="rId4"/>
    <sheet name="WKO-ETW neu 2025" sheetId="3" r:id="rId5"/>
    <sheet name="WKO-Büro Miete 2025" sheetId="19" r:id="rId6"/>
    <sheet name="EHL-Miete gebr 2025" sheetId="4" r:id="rId7"/>
    <sheet name="EHL-Miete neu 2025" sheetId="20" r:id="rId8"/>
    <sheet name="EHL-ETW gebr. 2025" sheetId="5" r:id="rId9"/>
    <sheet name="EHL-ETW neu 2025" sheetId="6" r:id="rId10"/>
    <sheet name="Immopreisatlas-Miete gebr 2025" sheetId="7" r:id="rId11"/>
    <sheet name="Immopreisatlas-Miete neu 2025" sheetId="22" r:id="rId12"/>
    <sheet name="Immopreisatlas-ETW gebr. 2025" sheetId="8" r:id="rId13"/>
    <sheet name="Immopreisatlas-ETW neu 2025" sheetId="9" r:id="rId14"/>
    <sheet name="Standard-Miete 2025" sheetId="10" r:id="rId15"/>
    <sheet name="Standard-ETW 2025" sheetId="2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9" l="1"/>
  <c r="H15" i="19"/>
  <c r="H12" i="19"/>
  <c r="H6" i="19"/>
  <c r="Z17" i="3"/>
  <c r="Z16" i="3"/>
  <c r="Z23" i="3"/>
  <c r="R23" i="18"/>
  <c r="E4" i="10"/>
  <c r="I4" i="17" s="1"/>
  <c r="E5" i="10"/>
  <c r="D5" i="17" s="1"/>
  <c r="E6" i="10"/>
  <c r="D6" i="17" s="1"/>
  <c r="E7" i="10"/>
  <c r="D7" i="17" s="1"/>
  <c r="E8" i="10"/>
  <c r="I8" i="17" s="1"/>
  <c r="E9" i="10"/>
  <c r="D9" i="17" s="1"/>
  <c r="E10" i="10"/>
  <c r="D10" i="17" s="1"/>
  <c r="E11" i="10"/>
  <c r="D11" i="17" s="1"/>
  <c r="E12" i="10"/>
  <c r="I12" i="17" s="1"/>
  <c r="E13" i="10"/>
  <c r="D13" i="17" s="1"/>
  <c r="E14" i="10"/>
  <c r="D14" i="17" s="1"/>
  <c r="E15" i="10"/>
  <c r="D15" i="17" s="1"/>
  <c r="E16" i="10"/>
  <c r="I16" i="17" s="1"/>
  <c r="E17" i="10"/>
  <c r="D17" i="17" s="1"/>
  <c r="E18" i="10"/>
  <c r="D18" i="17" s="1"/>
  <c r="E19" i="10"/>
  <c r="D19" i="17" s="1"/>
  <c r="E20" i="10"/>
  <c r="I20" i="17" s="1"/>
  <c r="E21" i="10"/>
  <c r="D21" i="17" s="1"/>
  <c r="E22" i="10"/>
  <c r="D22" i="17" s="1"/>
  <c r="E23" i="10"/>
  <c r="D23" i="17" s="1"/>
  <c r="E24" i="10"/>
  <c r="I24" i="17" s="1"/>
  <c r="E25" i="10"/>
  <c r="D25" i="17" s="1"/>
  <c r="E3" i="10"/>
  <c r="D3" i="17" s="1"/>
  <c r="D24" i="17" l="1"/>
  <c r="D20" i="17"/>
  <c r="D16" i="17"/>
  <c r="D12" i="17"/>
  <c r="D8" i="17"/>
  <c r="D4" i="17"/>
  <c r="I23" i="17"/>
  <c r="I19" i="17"/>
  <c r="I15" i="17"/>
  <c r="I11" i="17"/>
  <c r="I7" i="17"/>
  <c r="I3" i="17"/>
  <c r="I22" i="17"/>
  <c r="I18" i="17"/>
  <c r="I14" i="17"/>
  <c r="I10" i="17"/>
  <c r="I6" i="17"/>
  <c r="I25" i="17"/>
  <c r="I21" i="17"/>
  <c r="I17" i="17"/>
  <c r="I13" i="17"/>
  <c r="I9" i="17"/>
  <c r="I5" i="17"/>
  <c r="Z6" i="3"/>
  <c r="Z7" i="3"/>
  <c r="Z8" i="3"/>
  <c r="Z9" i="3"/>
  <c r="Z10" i="3"/>
  <c r="Z11" i="3"/>
  <c r="Z12" i="3"/>
  <c r="Z13" i="3"/>
  <c r="Z14" i="3"/>
  <c r="Z15" i="3"/>
  <c r="Z18" i="3"/>
  <c r="Z19" i="3"/>
  <c r="Z20" i="3"/>
  <c r="Z21" i="3"/>
  <c r="Z22" i="3"/>
  <c r="Z24" i="3"/>
  <c r="Z25" i="3"/>
  <c r="Z26" i="3"/>
  <c r="Z27" i="3"/>
  <c r="Z5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4" i="2"/>
  <c r="H5" i="19" l="1"/>
  <c r="H7" i="19"/>
  <c r="H8" i="19"/>
  <c r="H9" i="19"/>
  <c r="H10" i="19"/>
  <c r="H11" i="19"/>
  <c r="H13" i="19"/>
  <c r="H16" i="19"/>
  <c r="H17" i="19"/>
  <c r="H18" i="19"/>
  <c r="H19" i="19"/>
  <c r="H20" i="19"/>
  <c r="H21" i="19"/>
  <c r="H22" i="19"/>
  <c r="H23" i="19"/>
  <c r="H24" i="19"/>
  <c r="H25" i="19"/>
  <c r="H26" i="19"/>
  <c r="H4" i="19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4" i="18"/>
  <c r="R25" i="18"/>
  <c r="R26" i="18"/>
  <c r="R27" i="18"/>
  <c r="R5" i="18"/>
  <c r="S4" i="17" l="1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3" i="17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3" i="17"/>
  <c r="T26" i="17"/>
  <c r="O26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3" i="17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3" i="17"/>
  <c r="V26" i="17"/>
  <c r="J26" i="17"/>
  <c r="P4" i="17" l="1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3" i="17"/>
  <c r="U25" i="17"/>
  <c r="D27" i="15" s="1"/>
  <c r="U24" i="17"/>
  <c r="D26" i="15" s="1"/>
  <c r="U23" i="17"/>
  <c r="D25" i="15" s="1"/>
  <c r="U22" i="17"/>
  <c r="D24" i="15" s="1"/>
  <c r="U21" i="17"/>
  <c r="D23" i="15" s="1"/>
  <c r="U20" i="17"/>
  <c r="D22" i="15" s="1"/>
  <c r="U19" i="17"/>
  <c r="D21" i="15" s="1"/>
  <c r="U18" i="17"/>
  <c r="D20" i="15" s="1"/>
  <c r="U17" i="17"/>
  <c r="D19" i="15" s="1"/>
  <c r="U16" i="17"/>
  <c r="D18" i="15" s="1"/>
  <c r="U15" i="17"/>
  <c r="D17" i="15" s="1"/>
  <c r="U14" i="17"/>
  <c r="D16" i="15" s="1"/>
  <c r="U13" i="17"/>
  <c r="D15" i="15" s="1"/>
  <c r="U12" i="17"/>
  <c r="D14" i="15" s="1"/>
  <c r="U11" i="17"/>
  <c r="D13" i="15" s="1"/>
  <c r="U10" i="17"/>
  <c r="D12" i="15" s="1"/>
  <c r="U9" i="17"/>
  <c r="D11" i="15" s="1"/>
  <c r="U8" i="17"/>
  <c r="D10" i="15" s="1"/>
  <c r="U7" i="17"/>
  <c r="D9" i="15" s="1"/>
  <c r="U6" i="17"/>
  <c r="D8" i="15" s="1"/>
  <c r="U5" i="17"/>
  <c r="D7" i="15" s="1"/>
  <c r="U4" i="17"/>
  <c r="D6" i="15" s="1"/>
  <c r="U3" i="17"/>
  <c r="D5" i="15" s="1"/>
  <c r="F6" i="17" l="1"/>
  <c r="B8" i="15" s="1"/>
  <c r="A6" i="17"/>
  <c r="A10" i="17"/>
  <c r="F10" i="17"/>
  <c r="B12" i="15" s="1"/>
  <c r="F14" i="17"/>
  <c r="B16" i="15" s="1"/>
  <c r="A14" i="17"/>
  <c r="A18" i="17"/>
  <c r="F18" i="17"/>
  <c r="B20" i="15" s="1"/>
  <c r="A22" i="17"/>
  <c r="F22" i="17"/>
  <c r="B24" i="15" s="1"/>
  <c r="F7" i="17"/>
  <c r="B9" i="15" s="1"/>
  <c r="A7" i="17"/>
  <c r="F11" i="17"/>
  <c r="B13" i="15" s="1"/>
  <c r="A11" i="17"/>
  <c r="F15" i="17"/>
  <c r="B17" i="15" s="1"/>
  <c r="A15" i="17"/>
  <c r="F19" i="17"/>
  <c r="B21" i="15" s="1"/>
  <c r="A19" i="17"/>
  <c r="F23" i="17"/>
  <c r="B25" i="15" s="1"/>
  <c r="A23" i="17"/>
  <c r="A4" i="17"/>
  <c r="F4" i="17"/>
  <c r="B6" i="15" s="1"/>
  <c r="F8" i="17"/>
  <c r="B10" i="15" s="1"/>
  <c r="A8" i="17"/>
  <c r="F12" i="17"/>
  <c r="B14" i="15" s="1"/>
  <c r="A12" i="17"/>
  <c r="A16" i="17"/>
  <c r="F16" i="17"/>
  <c r="B18" i="15" s="1"/>
  <c r="F20" i="17"/>
  <c r="B22" i="15" s="1"/>
  <c r="A20" i="17"/>
  <c r="F24" i="17"/>
  <c r="B26" i="15" s="1"/>
  <c r="A24" i="17"/>
  <c r="A5" i="17"/>
  <c r="F5" i="17"/>
  <c r="B7" i="15" s="1"/>
  <c r="A9" i="17"/>
  <c r="F9" i="17"/>
  <c r="B11" i="15" s="1"/>
  <c r="A13" i="17"/>
  <c r="F13" i="17"/>
  <c r="B15" i="15" s="1"/>
  <c r="A17" i="17"/>
  <c r="F17" i="17"/>
  <c r="B19" i="15" s="1"/>
  <c r="A21" i="17"/>
  <c r="F21" i="17"/>
  <c r="B23" i="15" s="1"/>
  <c r="A25" i="17"/>
  <c r="F25" i="17"/>
  <c r="B27" i="15" s="1"/>
  <c r="A3" i="17"/>
  <c r="F3" i="17"/>
  <c r="B5" i="15" s="1"/>
  <c r="E26" i="17"/>
  <c r="R25" i="17"/>
  <c r="Q25" i="17"/>
  <c r="M25" i="17"/>
  <c r="L25" i="17"/>
  <c r="C25" i="17"/>
  <c r="R24" i="17"/>
  <c r="Q24" i="17"/>
  <c r="M24" i="17"/>
  <c r="L24" i="17"/>
  <c r="C24" i="17"/>
  <c r="R23" i="17"/>
  <c r="Q23" i="17"/>
  <c r="M23" i="17"/>
  <c r="L23" i="17"/>
  <c r="C23" i="17"/>
  <c r="R22" i="17"/>
  <c r="Q22" i="17"/>
  <c r="M22" i="17"/>
  <c r="L22" i="17"/>
  <c r="C22" i="17"/>
  <c r="R21" i="17"/>
  <c r="Q21" i="17"/>
  <c r="M21" i="17"/>
  <c r="L21" i="17"/>
  <c r="C21" i="17"/>
  <c r="R20" i="17"/>
  <c r="Q20" i="17"/>
  <c r="M20" i="17"/>
  <c r="L20" i="17"/>
  <c r="C20" i="17"/>
  <c r="R19" i="17"/>
  <c r="Q19" i="17"/>
  <c r="M19" i="17"/>
  <c r="L19" i="17"/>
  <c r="C19" i="17"/>
  <c r="R18" i="17"/>
  <c r="Q18" i="17"/>
  <c r="M18" i="17"/>
  <c r="L18" i="17"/>
  <c r="C18" i="17"/>
  <c r="R17" i="17"/>
  <c r="Q17" i="17"/>
  <c r="M17" i="17"/>
  <c r="L17" i="17"/>
  <c r="C17" i="17"/>
  <c r="R16" i="17"/>
  <c r="Q16" i="17"/>
  <c r="M16" i="17"/>
  <c r="L16" i="17"/>
  <c r="C16" i="17"/>
  <c r="R15" i="17"/>
  <c r="Q15" i="17"/>
  <c r="M15" i="17"/>
  <c r="L15" i="17"/>
  <c r="C15" i="17"/>
  <c r="R14" i="17"/>
  <c r="Q14" i="17"/>
  <c r="M14" i="17"/>
  <c r="L14" i="17"/>
  <c r="C14" i="17"/>
  <c r="R13" i="17"/>
  <c r="Q13" i="17"/>
  <c r="M13" i="17"/>
  <c r="L13" i="17"/>
  <c r="C13" i="17"/>
  <c r="R12" i="17"/>
  <c r="Q12" i="17"/>
  <c r="M12" i="17"/>
  <c r="L12" i="17"/>
  <c r="C12" i="17"/>
  <c r="R11" i="17"/>
  <c r="Q11" i="17"/>
  <c r="M11" i="17"/>
  <c r="L11" i="17"/>
  <c r="C11" i="17"/>
  <c r="R10" i="17"/>
  <c r="Q10" i="17"/>
  <c r="M10" i="17"/>
  <c r="L10" i="17"/>
  <c r="C10" i="17"/>
  <c r="R9" i="17"/>
  <c r="Q9" i="17"/>
  <c r="M9" i="17"/>
  <c r="L9" i="17"/>
  <c r="C9" i="17"/>
  <c r="R8" i="17"/>
  <c r="Q8" i="17"/>
  <c r="M8" i="17"/>
  <c r="L8" i="17"/>
  <c r="C8" i="17"/>
  <c r="R7" i="17"/>
  <c r="Q7" i="17"/>
  <c r="M7" i="17"/>
  <c r="L7" i="17"/>
  <c r="C7" i="17"/>
  <c r="R6" i="17"/>
  <c r="Q6" i="17"/>
  <c r="M6" i="17"/>
  <c r="L6" i="17"/>
  <c r="C6" i="17"/>
  <c r="R5" i="17"/>
  <c r="Q5" i="17"/>
  <c r="M5" i="17"/>
  <c r="L5" i="17"/>
  <c r="C5" i="17"/>
  <c r="R4" i="17"/>
  <c r="Q4" i="17"/>
  <c r="E6" i="15" s="1"/>
  <c r="M4" i="17"/>
  <c r="L4" i="17"/>
  <c r="C4" i="17"/>
  <c r="R3" i="17"/>
  <c r="Q3" i="17"/>
  <c r="M3" i="17"/>
  <c r="L3" i="17"/>
  <c r="C3" i="17"/>
  <c r="F12" i="15" l="1"/>
  <c r="E11" i="15"/>
  <c r="F10" i="15"/>
  <c r="F6" i="15"/>
  <c r="E8" i="15"/>
  <c r="E12" i="15"/>
  <c r="F14" i="15"/>
  <c r="E16" i="15"/>
  <c r="E20" i="15"/>
  <c r="F22" i="15"/>
  <c r="E24" i="15"/>
  <c r="E27" i="15"/>
  <c r="F19" i="15"/>
  <c r="F24" i="15"/>
  <c r="F8" i="15"/>
  <c r="E25" i="15"/>
  <c r="E21" i="15"/>
  <c r="E17" i="15"/>
  <c r="F26" i="15"/>
  <c r="F20" i="15"/>
  <c r="F18" i="15"/>
  <c r="E13" i="15"/>
  <c r="F7" i="15"/>
  <c r="C14" i="15"/>
  <c r="C8" i="15"/>
  <c r="E26" i="15"/>
  <c r="E22" i="15"/>
  <c r="E18" i="15"/>
  <c r="E14" i="15"/>
  <c r="E10" i="15"/>
  <c r="E9" i="15"/>
  <c r="E5" i="15"/>
  <c r="E7" i="15"/>
  <c r="E15" i="15"/>
  <c r="E19" i="15"/>
  <c r="E23" i="15"/>
  <c r="F16" i="15"/>
  <c r="F5" i="15"/>
  <c r="F9" i="15"/>
  <c r="F13" i="15"/>
  <c r="F17" i="15"/>
  <c r="F21" i="15"/>
  <c r="F25" i="15"/>
  <c r="F11" i="15"/>
  <c r="F15" i="15"/>
  <c r="F23" i="15"/>
  <c r="F27" i="15"/>
  <c r="C24" i="15"/>
  <c r="C22" i="15"/>
  <c r="C21" i="15"/>
  <c r="C16" i="15"/>
  <c r="C13" i="15"/>
  <c r="C5" i="15"/>
  <c r="C23" i="15"/>
  <c r="C7" i="15"/>
  <c r="C6" i="15"/>
  <c r="C26" i="15"/>
  <c r="C10" i="15"/>
  <c r="C25" i="15"/>
  <c r="C17" i="15"/>
  <c r="C9" i="15"/>
  <c r="C15" i="15"/>
  <c r="C27" i="15"/>
  <c r="C19" i="15"/>
  <c r="C11" i="15"/>
  <c r="C18" i="15"/>
  <c r="C20" i="15"/>
  <c r="C12" i="15"/>
</calcChain>
</file>

<file path=xl/sharedStrings.xml><?xml version="1.0" encoding="utf-8"?>
<sst xmlns="http://schemas.openxmlformats.org/spreadsheetml/2006/main" count="501" uniqueCount="103">
  <si>
    <t>m Ww</t>
  </si>
  <si>
    <t>s g Ww</t>
  </si>
  <si>
    <t>Mittelwert</t>
  </si>
  <si>
    <t>1010 Wien</t>
  </si>
  <si>
    <t>1020 Wien</t>
  </si>
  <si>
    <t>1030 Wien</t>
  </si>
  <si>
    <t>1040 Wien</t>
  </si>
  <si>
    <t>1050 Wien</t>
  </si>
  <si>
    <t>1060 Wien</t>
  </si>
  <si>
    <t>1070 Wien</t>
  </si>
  <si>
    <t>1080 Wien</t>
  </si>
  <si>
    <t>1090 Wien</t>
  </si>
  <si>
    <t>1100 Wien</t>
  </si>
  <si>
    <t>1110 Wien</t>
  </si>
  <si>
    <t>1120 Wien</t>
  </si>
  <si>
    <t>1130 Wien</t>
  </si>
  <si>
    <t>1140 Wien</t>
  </si>
  <si>
    <t>1150 Wien</t>
  </si>
  <si>
    <t>1160 Wien</t>
  </si>
  <si>
    <t>1170 Wien</t>
  </si>
  <si>
    <t>1180 Wien</t>
  </si>
  <si>
    <t>1190 Wien</t>
  </si>
  <si>
    <t>1200 Wien</t>
  </si>
  <si>
    <t>1210 Wien</t>
  </si>
  <si>
    <t>1220 Wien</t>
  </si>
  <si>
    <t>1230 Wien</t>
  </si>
  <si>
    <t>Mietwohnungen in Wien (WKO)</t>
  </si>
  <si>
    <t>Eigentumswohnungen Gebraucht in Wien (WKO)</t>
  </si>
  <si>
    <t>e Ww</t>
  </si>
  <si>
    <t>Eigentumswohnungen Erstbezug in Wien (WKO)</t>
  </si>
  <si>
    <t>Eigentumswohnungen Gebraucht in Wien (EHL)</t>
  </si>
  <si>
    <t>Eigentumswohnungen Erstbezug in Wien (EHL)</t>
  </si>
  <si>
    <t xml:space="preserve"> Eigentumswohnungen Gebraucht in Wien (Immopreisatlas)</t>
  </si>
  <si>
    <t>Eigentumswohnungen Erstbezug in Wien (Immopreisatlas)</t>
  </si>
  <si>
    <t>Mietwohnungen in Wien (Standard)</t>
  </si>
  <si>
    <t>Wien 1., Innere Stadt</t>
  </si>
  <si>
    <t>Wien 2., Leopoldstadt</t>
  </si>
  <si>
    <t>Wien 3., Landstraße</t>
  </si>
  <si>
    <t>Wien 4., Wieden</t>
  </si>
  <si>
    <t>Wien 5., Margareten</t>
  </si>
  <si>
    <t>Wien 6., Mariahilf</t>
  </si>
  <si>
    <t>Wien 7., Neubau</t>
  </si>
  <si>
    <t>Wien 8., Josefstadt</t>
  </si>
  <si>
    <t>Wien 9., Alsergrund</t>
  </si>
  <si>
    <t>Wien 10., Favoriten</t>
  </si>
  <si>
    <t>Wien 11., Simmering</t>
  </si>
  <si>
    <t>Wien 12., Meidling</t>
  </si>
  <si>
    <t>Wien 13., Hietzing</t>
  </si>
  <si>
    <t>Wien 14., Penzing</t>
  </si>
  <si>
    <t>Wien 15., Rudolfsheim</t>
  </si>
  <si>
    <t>Wien 16., Ottakring</t>
  </si>
  <si>
    <t>Wien 17., Hernals</t>
  </si>
  <si>
    <t>Wien 18., Währing</t>
  </si>
  <si>
    <t>Wien 19., Döbling</t>
  </si>
  <si>
    <t>Wien 20., Brigittenau</t>
  </si>
  <si>
    <t>Wien 21., Floridsdorf</t>
  </si>
  <si>
    <t>Wien 22., Donaustadt</t>
  </si>
  <si>
    <t>Wien 23., Liesing</t>
  </si>
  <si>
    <t>EHL</t>
  </si>
  <si>
    <t>WKO</t>
  </si>
  <si>
    <t>Immopreisatlas</t>
  </si>
  <si>
    <t>Standard</t>
  </si>
  <si>
    <t>ETW gebr.</t>
  </si>
  <si>
    <t>ETW neu</t>
  </si>
  <si>
    <t>Durchschnitt                                    Nettomiete € / m²</t>
  </si>
  <si>
    <t>Durchschnitt                                     Kaufpreis € / m²</t>
  </si>
  <si>
    <t>Durchschnitt                                    Kaufpreis € / m²</t>
  </si>
  <si>
    <t>Büros Miete</t>
  </si>
  <si>
    <t>Mietwohnungen Erstbezug in Wien (EHL)</t>
  </si>
  <si>
    <t>Mietwohnungen Gebraucht in Wien (EHL)</t>
  </si>
  <si>
    <t>Mietwohnungen Erstbezug in Wien (Immopreisatlas)</t>
  </si>
  <si>
    <t>Mietwohnungen Gebraucht in Wien (Immopreisatlas)</t>
  </si>
  <si>
    <t>Eigentumswohnungen in Wien (Standard)</t>
  </si>
  <si>
    <t>Miete neu</t>
  </si>
  <si>
    <t>Miete gebr.</t>
  </si>
  <si>
    <t>Büro</t>
  </si>
  <si>
    <t>Wohnungen Miete (Erstbezug)</t>
  </si>
  <si>
    <t>Wohnungen Miete (gebraucht)</t>
  </si>
  <si>
    <t>Wohnungen Kauf (Erstbezug)</t>
  </si>
  <si>
    <t>Wohnungen Kauf (gebraucht)</t>
  </si>
  <si>
    <t>Durchschnitt                                     Nettomiete € / m²</t>
  </si>
  <si>
    <t>ka</t>
  </si>
  <si>
    <t>mäßige Wohnlage</t>
  </si>
  <si>
    <t>brauchbarer Zustand</t>
  </si>
  <si>
    <t>bis 50 m²</t>
  </si>
  <si>
    <t>ab 50  m²</t>
  </si>
  <si>
    <t>normale Wohnlage</t>
  </si>
  <si>
    <t>gute Wohnlage</t>
  </si>
  <si>
    <t>neuwertiger Zustand</t>
  </si>
  <si>
    <t>sehr gute Wohnlage</t>
  </si>
  <si>
    <t>bis 100 m²</t>
  </si>
  <si>
    <t>über 100 m²</t>
  </si>
  <si>
    <t xml:space="preserve"> </t>
  </si>
  <si>
    <t>Büro Wien Miete (WKO)</t>
  </si>
  <si>
    <t>1a - Lage</t>
  </si>
  <si>
    <t>1b - Lage</t>
  </si>
  <si>
    <t>Nebenlagen</t>
  </si>
  <si>
    <t>brauchbarer</t>
  </si>
  <si>
    <t>neuwertiger</t>
  </si>
  <si>
    <t>Miete</t>
  </si>
  <si>
    <t>Altbau</t>
  </si>
  <si>
    <t>Neubau</t>
  </si>
  <si>
    <t>Zustand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</si>
</sst>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4"/>
      <color theme="1"/>
      <name val="Gotham Book"/>
      <family val="3"/>
    </font>
    <font>
      <b/>
      <sz val="12"/>
      <color theme="1"/>
      <name val="Gotham Book"/>
      <family val="3"/>
    </font>
    <font>
      <b/>
      <sz val="11"/>
      <color theme="0"/>
      <name val="Gotham Bold"/>
      <family val="3"/>
    </font>
    <font>
      <b/>
      <sz val="10"/>
      <color theme="0"/>
      <name val="Gotham Bold"/>
      <family val="3"/>
    </font>
    <font>
      <b/>
      <sz val="11"/>
      <color theme="1"/>
      <name val="Gotham Bold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A5F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4" xfId="0" applyBorder="1"/>
    <xf numFmtId="0" fontId="0" fillId="0" borderId="9" xfId="0" applyBorder="1"/>
    <xf numFmtId="0" fontId="0" fillId="0" borderId="5" xfId="0" applyBorder="1"/>
    <xf numFmtId="0" fontId="0" fillId="0" borderId="6" xfId="0" applyBorder="1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0" xfId="0" applyBorder="1"/>
    <xf numFmtId="164" fontId="0" fillId="0" borderId="6" xfId="0" applyNumberFormat="1" applyBorder="1"/>
    <xf numFmtId="9" fontId="0" fillId="0" borderId="7" xfId="0" applyNumberFormat="1" applyBorder="1"/>
    <xf numFmtId="9" fontId="0" fillId="0" borderId="8" xfId="0" applyNumberFormat="1" applyBorder="1"/>
    <xf numFmtId="9" fontId="0" fillId="0" borderId="11" xfId="0" applyNumberFormat="1" applyBorder="1"/>
    <xf numFmtId="0" fontId="0" fillId="0" borderId="10" xfId="0" applyBorder="1" applyAlignment="1">
      <alignment shrinkToFit="1"/>
    </xf>
    <xf numFmtId="164" fontId="0" fillId="0" borderId="10" xfId="0" applyNumberFormat="1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2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5" fontId="5" fillId="2" borderId="3" xfId="0" applyNumberFormat="1" applyFont="1" applyFill="1" applyBorder="1"/>
    <xf numFmtId="165" fontId="5" fillId="0" borderId="3" xfId="0" applyNumberFormat="1" applyFont="1" applyBorder="1"/>
    <xf numFmtId="0" fontId="8" fillId="2" borderId="3" xfId="0" applyFont="1" applyFill="1" applyBorder="1"/>
    <xf numFmtId="0" fontId="8" fillId="0" borderId="3" xfId="0" applyFont="1" applyBorder="1"/>
    <xf numFmtId="2" fontId="0" fillId="0" borderId="0" xfId="0" applyNumberFormat="1"/>
    <xf numFmtId="2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shrinkToFi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5A5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397331</xdr:colOff>
      <xdr:row>0</xdr:row>
      <xdr:rowOff>8164</xdr:rowOff>
    </xdr:from>
    <xdr:to>
      <xdr:col>0</xdr:col>
      <xdr:colOff>1369331</xdr:colOff>
      <xdr:row>3</xdr:row>
      <xdr:rowOff>246006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D18CADA-B21A-4DD0-84A4-70AF3E6D1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331" y="8164"/>
          <a:ext cx="972000" cy="988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Layout" zoomScale="130" zoomScaleNormal="100" zoomScalePageLayoutView="130" workbookViewId="0">
      <selection activeCell="B5" sqref="B5"/>
    </sheetView>
  </sheetViews>
  <sheetFormatPr baseColWidth="10" defaultColWidth="11.42578125" defaultRowHeight="17.25" x14ac:dyDescent="0.35"/>
  <cols>
    <col min="1" max="1" width="24.5703125" style="17" customWidth="1"/>
    <col min="2" max="6" width="23.28515625" style="17" customWidth="1"/>
    <col min="7" max="16384" width="11.42578125" style="17"/>
  </cols>
  <sheetData>
    <row r="1" spans="1:6" ht="19.5" customHeight="1" x14ac:dyDescent="0.35">
      <c r="A1" s="37"/>
      <c r="B1" s="33" t="s">
        <v>64</v>
      </c>
      <c r="C1" s="33" t="s">
        <v>64</v>
      </c>
      <c r="D1" s="33" t="s">
        <v>80</v>
      </c>
      <c r="E1" s="33" t="s">
        <v>66</v>
      </c>
      <c r="F1" s="33" t="s">
        <v>65</v>
      </c>
    </row>
    <row r="2" spans="1:6" ht="19.5" customHeight="1" thickBot="1" x14ac:dyDescent="0.4">
      <c r="A2" s="38"/>
      <c r="B2" s="34"/>
      <c r="C2" s="34"/>
      <c r="D2" s="34"/>
      <c r="E2" s="34"/>
      <c r="F2" s="34"/>
    </row>
    <row r="3" spans="1:6" ht="19.5" customHeight="1" x14ac:dyDescent="0.35">
      <c r="A3" s="38"/>
      <c r="B3" s="35" t="s">
        <v>76</v>
      </c>
      <c r="C3" s="35" t="s">
        <v>77</v>
      </c>
      <c r="D3" s="35" t="s">
        <v>67</v>
      </c>
      <c r="E3" s="35" t="s">
        <v>78</v>
      </c>
      <c r="F3" s="35" t="s">
        <v>79</v>
      </c>
    </row>
    <row r="4" spans="1:6" ht="19.5" customHeight="1" thickBot="1" x14ac:dyDescent="0.4">
      <c r="A4" s="39"/>
      <c r="B4" s="36"/>
      <c r="C4" s="36"/>
      <c r="D4" s="36"/>
      <c r="E4" s="36"/>
      <c r="F4" s="36"/>
    </row>
    <row r="5" spans="1:6" ht="19.5" customHeight="1" thickBot="1" x14ac:dyDescent="0.4">
      <c r="A5" s="29" t="s">
        <v>35</v>
      </c>
      <c r="B5" s="27">
        <f>SUMPRODUCT(Berechnungsblatt!F3:I3,Berechnungsblatt!$F$26:$I$26)/SUM(Berechnungsblatt!$F$26:$I$26)</f>
        <v>16.912656250000005</v>
      </c>
      <c r="C5" s="27">
        <f>SUMPRODUCT(Berechnungsblatt!A3:D3,Berechnungsblatt!$A$26:$D$26)/SUM(Berechnungsblatt!$A$26:$D$26)</f>
        <v>16.531656250000005</v>
      </c>
      <c r="D5" s="27">
        <f>SUMPRODUCT(Berechnungsblatt!U3,Berechnungsblatt!$U$26)/SUM(Berechnungsblatt!$U$26)</f>
        <v>19.245000000000001</v>
      </c>
      <c r="E5" s="27">
        <f>SUMPRODUCT(Berechnungsblatt!P3:S3,Berechnungsblatt!$P$26:$S$26)/SUM(Berechnungsblatt!$P$26:$S$26)</f>
        <v>13411.514958333333</v>
      </c>
      <c r="F5" s="27">
        <f>SUMPRODUCT(Berechnungsblatt!K3:N3,Berechnungsblatt!$K$26:$N$26)/SUM(Berechnungsblatt!$K$26:$N$26)</f>
        <v>5226.7082500000006</v>
      </c>
    </row>
    <row r="6" spans="1:6" ht="19.5" customHeight="1" thickBot="1" x14ac:dyDescent="0.4">
      <c r="A6" s="30" t="s">
        <v>36</v>
      </c>
      <c r="B6" s="28">
        <f>SUMPRODUCT(Berechnungsblatt!F4:I4,Berechnungsblatt!$F$26:$I$26)/SUM(Berechnungsblatt!$F$26:$I$26)</f>
        <v>14.223468749999999</v>
      </c>
      <c r="C6" s="28">
        <f>SUMPRODUCT(Berechnungsblatt!A4:D4,Berechnungsblatt!$A$26:$D$26)/SUM(Berechnungsblatt!$A$26:$D$26)</f>
        <v>13.522968749999999</v>
      </c>
      <c r="D6" s="28">
        <f>SUMPRODUCT(Berechnungsblatt!U4,Berechnungsblatt!$U$26)/SUM(Berechnungsblatt!$U$26)</f>
        <v>14.951666666666668</v>
      </c>
      <c r="E6" s="28">
        <f>SUMPRODUCT(Berechnungsblatt!P4:S4,Berechnungsblatt!$P$26:$S$26)/SUM(Berechnungsblatt!$P$26:$S$26)</f>
        <v>5878.7425208333334</v>
      </c>
      <c r="F6" s="28">
        <f>SUMPRODUCT(Berechnungsblatt!K4:N4,Berechnungsblatt!$K$26:$N$26)/SUM(Berechnungsblatt!$K$26:$N$26)</f>
        <v>4647.7984166666665</v>
      </c>
    </row>
    <row r="7" spans="1:6" ht="19.5" customHeight="1" thickBot="1" x14ac:dyDescent="0.4">
      <c r="A7" s="29" t="s">
        <v>37</v>
      </c>
      <c r="B7" s="27">
        <f>SUMPRODUCT(Berechnungsblatt!F5:I5,Berechnungsblatt!$F$26:$I$26)/SUM(Berechnungsblatt!$F$26:$I$26)</f>
        <v>14.56571875</v>
      </c>
      <c r="C7" s="27">
        <f>SUMPRODUCT(Berechnungsblatt!A5:D5,Berechnungsblatt!$A$26:$D$26)/SUM(Berechnungsblatt!$A$26:$D$26)</f>
        <v>13.988218750000001</v>
      </c>
      <c r="D7" s="27">
        <f>SUMPRODUCT(Berechnungsblatt!U5,Berechnungsblatt!$U$26)/SUM(Berechnungsblatt!$U$26)</f>
        <v>14.271666666666667</v>
      </c>
      <c r="E7" s="27">
        <f>SUMPRODUCT(Berechnungsblatt!P5:S5,Berechnungsblatt!$P$26:$S$26)/SUM(Berechnungsblatt!$P$26:$S$26)</f>
        <v>6416.3266041666666</v>
      </c>
      <c r="F7" s="27">
        <f>SUMPRODUCT(Berechnungsblatt!K5:N5,Berechnungsblatt!$K$26:$N$26)/SUM(Berechnungsblatt!$K$26:$N$26)</f>
        <v>5098.9597083333338</v>
      </c>
    </row>
    <row r="8" spans="1:6" ht="19.5" customHeight="1" thickBot="1" x14ac:dyDescent="0.4">
      <c r="A8" s="30" t="s">
        <v>38</v>
      </c>
      <c r="B8" s="28">
        <f>SUMPRODUCT(Berechnungsblatt!F6:I6,Berechnungsblatt!$F$26:$I$26)/SUM(Berechnungsblatt!$F$26:$I$26)</f>
        <v>14.700062500000001</v>
      </c>
      <c r="C8" s="28">
        <f>SUMPRODUCT(Berechnungsblatt!A6:D6,Berechnungsblatt!$A$26:$D$26)/SUM(Berechnungsblatt!$A$26:$D$26)</f>
        <v>14.041562500000001</v>
      </c>
      <c r="D8" s="28">
        <f>SUMPRODUCT(Berechnungsblatt!U6,Berechnungsblatt!$U$26)/SUM(Berechnungsblatt!$U$26)</f>
        <v>14.33</v>
      </c>
      <c r="E8" s="28">
        <f>SUMPRODUCT(Berechnungsblatt!P6:S6,Berechnungsblatt!$P$26:$S$26)/SUM(Berechnungsblatt!$P$26:$S$26)</f>
        <v>7167.1846875000001</v>
      </c>
      <c r="F8" s="28">
        <f>SUMPRODUCT(Berechnungsblatt!K6:N6,Berechnungsblatt!$K$26:$N$26)/SUM(Berechnungsblatt!$K$26:$N$26)</f>
        <v>5668.9868333333334</v>
      </c>
    </row>
    <row r="9" spans="1:6" ht="19.5" customHeight="1" thickBot="1" x14ac:dyDescent="0.4">
      <c r="A9" s="29" t="s">
        <v>39</v>
      </c>
      <c r="B9" s="27">
        <f>SUMPRODUCT(Berechnungsblatt!F7:I7,Berechnungsblatt!$F$26:$I$26)/SUM(Berechnungsblatt!$F$26:$I$26)</f>
        <v>14.102031249999998</v>
      </c>
      <c r="C9" s="27">
        <f>SUMPRODUCT(Berechnungsblatt!A7:D7,Berechnungsblatt!$A$26:$D$26)/SUM(Berechnungsblatt!$A$26:$D$26)</f>
        <v>13.671531249999999</v>
      </c>
      <c r="D9" s="27">
        <f>SUMPRODUCT(Berechnungsblatt!U7,Berechnungsblatt!$U$26)/SUM(Berechnungsblatt!$U$26)</f>
        <v>13.486666666666666</v>
      </c>
      <c r="E9" s="27">
        <f>SUMPRODUCT(Berechnungsblatt!P7:S7,Berechnungsblatt!$P$26:$S$26)/SUM(Berechnungsblatt!$P$26:$S$26)</f>
        <v>6020.151249999999</v>
      </c>
      <c r="F9" s="27">
        <f>SUMPRODUCT(Berechnungsblatt!K7:N7,Berechnungsblatt!$K$26:$N$26)/SUM(Berechnungsblatt!$K$26:$N$26)</f>
        <v>4656.6123333333335</v>
      </c>
    </row>
    <row r="10" spans="1:6" ht="19.5" customHeight="1" thickBot="1" x14ac:dyDescent="0.4">
      <c r="A10" s="30" t="s">
        <v>40</v>
      </c>
      <c r="B10" s="28">
        <f>SUMPRODUCT(Berechnungsblatt!F8:I8,Berechnungsblatt!$F$26:$I$26)/SUM(Berechnungsblatt!$F$26:$I$26)</f>
        <v>14.191781250000002</v>
      </c>
      <c r="C10" s="28">
        <f>SUMPRODUCT(Berechnungsblatt!A8:D8,Berechnungsblatt!$A$26:$D$26)/SUM(Berechnungsblatt!$A$26:$D$26)</f>
        <v>13.549781250000001</v>
      </c>
      <c r="D10" s="28">
        <f>SUMPRODUCT(Berechnungsblatt!U8,Berechnungsblatt!$U$26)/SUM(Berechnungsblatt!$U$26)</f>
        <v>14.541666666666666</v>
      </c>
      <c r="E10" s="28">
        <f>SUMPRODUCT(Berechnungsblatt!P8:S8,Berechnungsblatt!$P$26:$S$26)/SUM(Berechnungsblatt!$P$26:$S$26)</f>
        <v>6848.2089791666676</v>
      </c>
      <c r="F10" s="28">
        <f>SUMPRODUCT(Berechnungsblatt!K8:N8,Berechnungsblatt!$K$26:$N$26)/SUM(Berechnungsblatt!$K$26:$N$26)</f>
        <v>5200.6202916666662</v>
      </c>
    </row>
    <row r="11" spans="1:6" ht="19.5" customHeight="1" thickBot="1" x14ac:dyDescent="0.4">
      <c r="A11" s="29" t="s">
        <v>41</v>
      </c>
      <c r="B11" s="27">
        <f>SUMPRODUCT(Berechnungsblatt!F9:I9,Berechnungsblatt!$F$26:$I$26)/SUM(Berechnungsblatt!$F$26:$I$26)</f>
        <v>15.211406250000001</v>
      </c>
      <c r="C11" s="27">
        <f>SUMPRODUCT(Berechnungsblatt!A9:D9,Berechnungsblatt!$A$26:$D$26)/SUM(Berechnungsblatt!$A$26:$D$26)</f>
        <v>14.552906250000001</v>
      </c>
      <c r="D11" s="27">
        <f>SUMPRODUCT(Berechnungsblatt!U9,Berechnungsblatt!$U$26)/SUM(Berechnungsblatt!$U$26)</f>
        <v>14.274999999999999</v>
      </c>
      <c r="E11" s="27">
        <f>SUMPRODUCT(Berechnungsblatt!P9:S9,Berechnungsblatt!$P$26:$S$26)/SUM(Berechnungsblatt!$P$26:$S$26)</f>
        <v>6820.9939583333344</v>
      </c>
      <c r="F11" s="27">
        <f>SUMPRODUCT(Berechnungsblatt!K9:N9,Berechnungsblatt!$K$26:$N$26)/SUM(Berechnungsblatt!$K$26:$N$26)</f>
        <v>5156.2507916666673</v>
      </c>
    </row>
    <row r="12" spans="1:6" ht="19.5" customHeight="1" thickBot="1" x14ac:dyDescent="0.4">
      <c r="A12" s="30" t="s">
        <v>42</v>
      </c>
      <c r="B12" s="28">
        <f>SUMPRODUCT(Berechnungsblatt!F10:I10,Berechnungsblatt!$F$26:$I$26)/SUM(Berechnungsblatt!$F$26:$I$26)</f>
        <v>14.880187500000002</v>
      </c>
      <c r="C12" s="28">
        <f>SUMPRODUCT(Berechnungsblatt!A10:D10,Berechnungsblatt!$A$26:$D$26)/SUM(Berechnungsblatt!$A$26:$D$26)</f>
        <v>14.215687500000001</v>
      </c>
      <c r="D12" s="28">
        <f>SUMPRODUCT(Berechnungsblatt!U10,Berechnungsblatt!$U$26)/SUM(Berechnungsblatt!$U$26)</f>
        <v>14.725000000000001</v>
      </c>
      <c r="E12" s="28">
        <f>SUMPRODUCT(Berechnungsblatt!P10:S10,Berechnungsblatt!$P$26:$S$26)/SUM(Berechnungsblatt!$P$26:$S$26)</f>
        <v>6568.1769444444444</v>
      </c>
      <c r="F12" s="28">
        <f>SUMPRODUCT(Berechnungsblatt!K10:N10,Berechnungsblatt!$K$26:$N$26)/SUM(Berechnungsblatt!$K$26:$N$26)</f>
        <v>5233.9676249999993</v>
      </c>
    </row>
    <row r="13" spans="1:6" ht="19.5" customHeight="1" thickBot="1" x14ac:dyDescent="0.4">
      <c r="A13" s="29" t="s">
        <v>43</v>
      </c>
      <c r="B13" s="27">
        <f>SUMPRODUCT(Berechnungsblatt!F11:I11,Berechnungsblatt!$F$26:$I$26)/SUM(Berechnungsblatt!$F$26:$I$26)</f>
        <v>14.545093750000001</v>
      </c>
      <c r="C13" s="27">
        <f>SUMPRODUCT(Berechnungsblatt!A11:D11,Berechnungsblatt!$A$26:$D$26)/SUM(Berechnungsblatt!$A$26:$D$26)</f>
        <v>13.891093750000001</v>
      </c>
      <c r="D13" s="27">
        <f>SUMPRODUCT(Berechnungsblatt!U11,Berechnungsblatt!$U$26)/SUM(Berechnungsblatt!$U$26)</f>
        <v>14.605000000000002</v>
      </c>
      <c r="E13" s="27">
        <f>SUMPRODUCT(Berechnungsblatt!P11:S11,Berechnungsblatt!$P$26:$S$26)/SUM(Berechnungsblatt!$P$26:$S$26)</f>
        <v>6937.9932499999995</v>
      </c>
      <c r="F13" s="27">
        <f>SUMPRODUCT(Berechnungsblatt!K11:N11,Berechnungsblatt!$K$26:$N$26)/SUM(Berechnungsblatt!$K$26:$N$26)</f>
        <v>5549.3297500000008</v>
      </c>
    </row>
    <row r="14" spans="1:6" ht="19.5" customHeight="1" thickBot="1" x14ac:dyDescent="0.4">
      <c r="A14" s="30" t="s">
        <v>44</v>
      </c>
      <c r="B14" s="28">
        <f>SUMPRODUCT(Berechnungsblatt!F12:I12,Berechnungsblatt!$F$26:$I$26)/SUM(Berechnungsblatt!$F$26:$I$26)</f>
        <v>12.816500000000001</v>
      </c>
      <c r="C14" s="28">
        <f>SUMPRODUCT(Berechnungsblatt!A12:D12,Berechnungsblatt!$A$26:$D$26)/SUM(Berechnungsblatt!$A$26:$D$26)</f>
        <v>12.162500000000001</v>
      </c>
      <c r="D14" s="28">
        <f>SUMPRODUCT(Berechnungsblatt!U12,Berechnungsblatt!$U$26)/SUM(Berechnungsblatt!$U$26)</f>
        <v>13.991666666666667</v>
      </c>
      <c r="E14" s="28">
        <f>SUMPRODUCT(Berechnungsblatt!P12:S12,Berechnungsblatt!$P$26:$S$26)/SUM(Berechnungsblatt!$P$26:$S$26)</f>
        <v>4662.3257708333331</v>
      </c>
      <c r="F14" s="28">
        <f>SUMPRODUCT(Berechnungsblatt!K12:N12,Berechnungsblatt!$K$26:$N$26)/SUM(Berechnungsblatt!$K$26:$N$26)</f>
        <v>3418.4927499999999</v>
      </c>
    </row>
    <row r="15" spans="1:6" ht="19.5" customHeight="1" thickBot="1" x14ac:dyDescent="0.4">
      <c r="A15" s="29" t="s">
        <v>45</v>
      </c>
      <c r="B15" s="27">
        <f>SUMPRODUCT(Berechnungsblatt!F13:I13,Berechnungsblatt!$F$26:$I$26)/SUM(Berechnungsblatt!$F$26:$I$26)</f>
        <v>11.986531250000001</v>
      </c>
      <c r="C15" s="27">
        <f>SUMPRODUCT(Berechnungsblatt!A13:D13,Berechnungsblatt!$A$26:$D$26)/SUM(Berechnungsblatt!$A$26:$D$26)</f>
        <v>11.487031249999999</v>
      </c>
      <c r="D15" s="27">
        <f>SUMPRODUCT(Berechnungsblatt!U13,Berechnungsblatt!$U$26)/SUM(Berechnungsblatt!$U$26)</f>
        <v>12.63</v>
      </c>
      <c r="E15" s="27">
        <f>SUMPRODUCT(Berechnungsblatt!P13:S13,Berechnungsblatt!$P$26:$S$26)/SUM(Berechnungsblatt!$P$26:$S$26)</f>
        <v>4483.1669791666664</v>
      </c>
      <c r="F15" s="27">
        <f>SUMPRODUCT(Berechnungsblatt!K13:N13,Berechnungsblatt!$K$26:$N$26)/SUM(Berechnungsblatt!$K$26:$N$26)</f>
        <v>3454.6547499999997</v>
      </c>
    </row>
    <row r="16" spans="1:6" ht="19.5" customHeight="1" thickBot="1" x14ac:dyDescent="0.4">
      <c r="A16" s="30" t="s">
        <v>46</v>
      </c>
      <c r="B16" s="28">
        <f>SUMPRODUCT(Berechnungsblatt!F14:I14,Berechnungsblatt!$F$26:$I$26)/SUM(Berechnungsblatt!$F$26:$I$26)</f>
        <v>12.977625</v>
      </c>
      <c r="C16" s="28">
        <f>SUMPRODUCT(Berechnungsblatt!A14:D14,Berechnungsblatt!$A$26:$D$26)/SUM(Berechnungsblatt!$A$26:$D$26)</f>
        <v>12.523125</v>
      </c>
      <c r="D16" s="28">
        <f>SUMPRODUCT(Berechnungsblatt!U14,Berechnungsblatt!$U$26)/SUM(Berechnungsblatt!$U$26)</f>
        <v>12.765000000000001</v>
      </c>
      <c r="E16" s="28">
        <f>SUMPRODUCT(Berechnungsblatt!P14:S14,Berechnungsblatt!$P$26:$S$26)/SUM(Berechnungsblatt!$P$26:$S$26)</f>
        <v>5054.7288333333336</v>
      </c>
      <c r="F16" s="28">
        <f>SUMPRODUCT(Berechnungsblatt!K14:N14,Berechnungsblatt!$K$26:$N$26)/SUM(Berechnungsblatt!$K$26:$N$26)</f>
        <v>4016.9470833333335</v>
      </c>
    </row>
    <row r="17" spans="1:6" ht="19.5" customHeight="1" thickBot="1" x14ac:dyDescent="0.4">
      <c r="A17" s="29" t="s">
        <v>47</v>
      </c>
      <c r="B17" s="27">
        <f>SUMPRODUCT(Berechnungsblatt!F15:I15,Berechnungsblatt!$F$26:$I$26)/SUM(Berechnungsblatt!$F$26:$I$26)</f>
        <v>13.809968750000003</v>
      </c>
      <c r="C17" s="27">
        <f>SUMPRODUCT(Berechnungsblatt!A15:D15,Berechnungsblatt!$A$26:$D$26)/SUM(Berechnungsblatt!$A$26:$D$26)</f>
        <v>13.25346875</v>
      </c>
      <c r="D17" s="27">
        <f>SUMPRODUCT(Berechnungsblatt!U15,Berechnungsblatt!$U$26)/SUM(Berechnungsblatt!$U$26)</f>
        <v>13.299999999999999</v>
      </c>
      <c r="E17" s="27">
        <f>SUMPRODUCT(Berechnungsblatt!P15:S15,Berechnungsblatt!$P$26:$S$26)/SUM(Berechnungsblatt!$P$26:$S$26)</f>
        <v>6021.2300208333336</v>
      </c>
      <c r="F17" s="27">
        <f>SUMPRODUCT(Berechnungsblatt!K15:N15,Berechnungsblatt!$K$26:$N$26)/SUM(Berechnungsblatt!$K$26:$N$26)</f>
        <v>4686.7624583333336</v>
      </c>
    </row>
    <row r="18" spans="1:6" ht="19.5" customHeight="1" thickBot="1" x14ac:dyDescent="0.4">
      <c r="A18" s="30" t="s">
        <v>48</v>
      </c>
      <c r="B18" s="28">
        <f>SUMPRODUCT(Berechnungsblatt!F16:I16,Berechnungsblatt!$F$26:$I$26)/SUM(Berechnungsblatt!$F$26:$I$26)</f>
        <v>13.131062500000002</v>
      </c>
      <c r="C18" s="28">
        <f>SUMPRODUCT(Berechnungsblatt!A16:D16,Berechnungsblatt!$A$26:$D$26)/SUM(Berechnungsblatt!$A$26:$D$26)</f>
        <v>12.634562500000001</v>
      </c>
      <c r="D18" s="28">
        <f>SUMPRODUCT(Berechnungsblatt!U16,Berechnungsblatt!$U$26)/SUM(Berechnungsblatt!$U$26)</f>
        <v>12.083333333333334</v>
      </c>
      <c r="E18" s="28">
        <f>SUMPRODUCT(Berechnungsblatt!P16:S16,Berechnungsblatt!$P$26:$S$26)/SUM(Berechnungsblatt!$P$26:$S$26)</f>
        <v>5350.3486041666674</v>
      </c>
      <c r="F18" s="28">
        <f>SUMPRODUCT(Berechnungsblatt!K16:N16,Berechnungsblatt!$K$26:$N$26)/SUM(Berechnungsblatt!$K$26:$N$26)</f>
        <v>4035.8532916666668</v>
      </c>
    </row>
    <row r="19" spans="1:6" ht="19.5" customHeight="1" thickBot="1" x14ac:dyDescent="0.4">
      <c r="A19" s="29" t="s">
        <v>49</v>
      </c>
      <c r="B19" s="27">
        <f>SUMPRODUCT(Berechnungsblatt!F17:I17,Berechnungsblatt!$F$26:$I$26)/SUM(Berechnungsblatt!$F$26:$I$26)</f>
        <v>12.6376875</v>
      </c>
      <c r="C19" s="27">
        <f>SUMPRODUCT(Berechnungsblatt!A17:D17,Berechnungsblatt!$A$26:$D$26)/SUM(Berechnungsblatt!$A$26:$D$26)</f>
        <v>12.2176875</v>
      </c>
      <c r="D19" s="27">
        <f>SUMPRODUCT(Berechnungsblatt!U17,Berechnungsblatt!$U$26)/SUM(Berechnungsblatt!$U$26)</f>
        <v>12.430000000000001</v>
      </c>
      <c r="E19" s="27">
        <f>SUMPRODUCT(Berechnungsblatt!P17:S17,Berechnungsblatt!$P$26:$S$26)/SUM(Berechnungsblatt!$P$26:$S$26)</f>
        <v>4708.0367083333331</v>
      </c>
      <c r="F19" s="27">
        <f>SUMPRODUCT(Berechnungsblatt!K17:N17,Berechnungsblatt!$K$26:$N$26)/SUM(Berechnungsblatt!$K$26:$N$26)</f>
        <v>3513.3552500000001</v>
      </c>
    </row>
    <row r="20" spans="1:6" ht="19.5" customHeight="1" thickBot="1" x14ac:dyDescent="0.4">
      <c r="A20" s="30" t="s">
        <v>50</v>
      </c>
      <c r="B20" s="28">
        <f>SUMPRODUCT(Berechnungsblatt!F18:I18,Berechnungsblatt!$F$26:$I$26)/SUM(Berechnungsblatt!$F$26:$I$26)</f>
        <v>12.84015625</v>
      </c>
      <c r="C20" s="28">
        <f>SUMPRODUCT(Berechnungsblatt!A18:D18,Berechnungsblatt!$A$26:$D$26)/SUM(Berechnungsblatt!$A$26:$D$26)</f>
        <v>12.406656250000001</v>
      </c>
      <c r="D20" s="28">
        <f>SUMPRODUCT(Berechnungsblatt!U18,Berechnungsblatt!$U$26)/SUM(Berechnungsblatt!$U$26)</f>
        <v>12.275</v>
      </c>
      <c r="E20" s="28">
        <f>SUMPRODUCT(Berechnungsblatt!P18:S18,Berechnungsblatt!$P$26:$S$26)/SUM(Berechnungsblatt!$P$26:$S$26)</f>
        <v>5274.3982916666673</v>
      </c>
      <c r="F20" s="28">
        <f>SUMPRODUCT(Berechnungsblatt!K18:N18,Berechnungsblatt!$K$26:$N$26)/SUM(Berechnungsblatt!$K$26:$N$26)</f>
        <v>3796.1737499999999</v>
      </c>
    </row>
    <row r="21" spans="1:6" ht="19.5" customHeight="1" thickBot="1" x14ac:dyDescent="0.4">
      <c r="A21" s="29" t="s">
        <v>51</v>
      </c>
      <c r="B21" s="27">
        <f>SUMPRODUCT(Berechnungsblatt!F19:I19,Berechnungsblatt!$F$26:$I$26)/SUM(Berechnungsblatt!$F$26:$I$26)</f>
        <v>12.89046875</v>
      </c>
      <c r="C21" s="27">
        <f>SUMPRODUCT(Berechnungsblatt!A19:D19,Berechnungsblatt!$A$26:$D$26)/SUM(Berechnungsblatt!$A$26:$D$26)</f>
        <v>12.41946875</v>
      </c>
      <c r="D21" s="27">
        <f>SUMPRODUCT(Berechnungsblatt!U19,Berechnungsblatt!$U$26)/SUM(Berechnungsblatt!$U$26)</f>
        <v>11.815</v>
      </c>
      <c r="E21" s="27">
        <f>SUMPRODUCT(Berechnungsblatt!P19:S19,Berechnungsblatt!$P$26:$S$26)/SUM(Berechnungsblatt!$P$26:$S$26)</f>
        <v>5195.777687499999</v>
      </c>
      <c r="F21" s="27">
        <f>SUMPRODUCT(Berechnungsblatt!K19:N19,Berechnungsblatt!$K$26:$N$26)/SUM(Berechnungsblatt!$K$26:$N$26)</f>
        <v>3984.9619166666671</v>
      </c>
    </row>
    <row r="22" spans="1:6" ht="19.5" customHeight="1" thickBot="1" x14ac:dyDescent="0.4">
      <c r="A22" s="30" t="s">
        <v>52</v>
      </c>
      <c r="B22" s="28">
        <f>SUMPRODUCT(Berechnungsblatt!F20:I20,Berechnungsblatt!$F$26:$I$26)/SUM(Berechnungsblatt!$F$26:$I$26)</f>
        <v>14.226281250000001</v>
      </c>
      <c r="C22" s="28">
        <f>SUMPRODUCT(Berechnungsblatt!A20:D20,Berechnungsblatt!$A$26:$D$26)/SUM(Berechnungsblatt!$A$26:$D$26)</f>
        <v>13.608281250000001</v>
      </c>
      <c r="D22" s="28">
        <f>SUMPRODUCT(Berechnungsblatt!U20,Berechnungsblatt!$U$26)/SUM(Berechnungsblatt!$U$26)</f>
        <v>11.766666666666666</v>
      </c>
      <c r="E22" s="28">
        <f>SUMPRODUCT(Berechnungsblatt!P20:S20,Berechnungsblatt!$P$26:$S$26)/SUM(Berechnungsblatt!$P$26:$S$26)</f>
        <v>6636.4878124999996</v>
      </c>
      <c r="F22" s="28">
        <f>SUMPRODUCT(Berechnungsblatt!K20:N20,Berechnungsblatt!$K$26:$N$26)/SUM(Berechnungsblatt!$K$26:$N$26)</f>
        <v>4950.6329999999998</v>
      </c>
    </row>
    <row r="23" spans="1:6" ht="19.5" customHeight="1" thickBot="1" x14ac:dyDescent="0.4">
      <c r="A23" s="29" t="s">
        <v>53</v>
      </c>
      <c r="B23" s="27">
        <f>SUMPRODUCT(Berechnungsblatt!F21:I21,Berechnungsblatt!$F$26:$I$26)/SUM(Berechnungsblatt!$F$26:$I$26)</f>
        <v>14.622093750000001</v>
      </c>
      <c r="C23" s="27">
        <f>SUMPRODUCT(Berechnungsblatt!A21:D21,Berechnungsblatt!$A$26:$D$26)/SUM(Berechnungsblatt!$A$26:$D$26)</f>
        <v>13.98009375</v>
      </c>
      <c r="D23" s="27">
        <f>SUMPRODUCT(Berechnungsblatt!U21,Berechnungsblatt!$U$26)/SUM(Berechnungsblatt!$U$26)</f>
        <v>12.879999999999997</v>
      </c>
      <c r="E23" s="27">
        <f>SUMPRODUCT(Berechnungsblatt!P21:S21,Berechnungsblatt!$P$26:$S$26)/SUM(Berechnungsblatt!$P$26:$S$26)</f>
        <v>7013.3097291666663</v>
      </c>
      <c r="F23" s="27">
        <f>SUMPRODUCT(Berechnungsblatt!K21:N21,Berechnungsblatt!$K$26:$N$26)/SUM(Berechnungsblatt!$K$26:$N$26)</f>
        <v>5000.544291666667</v>
      </c>
    </row>
    <row r="24" spans="1:6" ht="19.5" customHeight="1" thickBot="1" x14ac:dyDescent="0.4">
      <c r="A24" s="30" t="s">
        <v>54</v>
      </c>
      <c r="B24" s="28">
        <f>SUMPRODUCT(Berechnungsblatt!F22:I22,Berechnungsblatt!$F$26:$I$26)/SUM(Berechnungsblatt!$F$26:$I$26)</f>
        <v>12.381312500000002</v>
      </c>
      <c r="C24" s="28">
        <f>SUMPRODUCT(Berechnungsblatt!A22:D22,Berechnungsblatt!$A$26:$D$26)/SUM(Berechnungsblatt!$A$26:$D$26)</f>
        <v>12.001812500000002</v>
      </c>
      <c r="D24" s="28">
        <f>SUMPRODUCT(Berechnungsblatt!U22,Berechnungsblatt!$U$26)/SUM(Berechnungsblatt!$U$26)</f>
        <v>12.776666666666666</v>
      </c>
      <c r="E24" s="28">
        <f>SUMPRODUCT(Berechnungsblatt!P22:S22,Berechnungsblatt!$P$26:$S$26)/SUM(Berechnungsblatt!$P$26:$S$26)</f>
        <v>4815.2216250000001</v>
      </c>
      <c r="F24" s="28">
        <f>SUMPRODUCT(Berechnungsblatt!K22:N22,Berechnungsblatt!$K$26:$N$26)/SUM(Berechnungsblatt!$K$26:$N$26)</f>
        <v>3774.9528749999999</v>
      </c>
    </row>
    <row r="25" spans="1:6" ht="19.5" customHeight="1" thickBot="1" x14ac:dyDescent="0.4">
      <c r="A25" s="29" t="s">
        <v>55</v>
      </c>
      <c r="B25" s="27">
        <f>SUMPRODUCT(Berechnungsblatt!F23:I23,Berechnungsblatt!$F$26:$I$26)/SUM(Berechnungsblatt!$F$26:$I$26)</f>
        <v>12.23015625</v>
      </c>
      <c r="C25" s="27">
        <f>SUMPRODUCT(Berechnungsblatt!A23:D23,Berechnungsblatt!$A$26:$D$26)/SUM(Berechnungsblatt!$A$26:$D$26)</f>
        <v>11.83565625</v>
      </c>
      <c r="D25" s="27">
        <f>SUMPRODUCT(Berechnungsblatt!U23,Berechnungsblatt!$U$26)/SUM(Berechnungsblatt!$U$26)</f>
        <v>11.013333333333334</v>
      </c>
      <c r="E25" s="27">
        <f>SUMPRODUCT(Berechnungsblatt!P23:S23,Berechnungsblatt!$P$26:$S$26)/SUM(Berechnungsblatt!$P$26:$S$26)</f>
        <v>4902.2851041666663</v>
      </c>
      <c r="F25" s="27">
        <f>SUMPRODUCT(Berechnungsblatt!K23:N23,Berechnungsblatt!$K$26:$N$26)/SUM(Berechnungsblatt!$K$26:$N$26)</f>
        <v>3571.0010416666673</v>
      </c>
    </row>
    <row r="26" spans="1:6" ht="19.5" customHeight="1" thickBot="1" x14ac:dyDescent="0.4">
      <c r="A26" s="30" t="s">
        <v>56</v>
      </c>
      <c r="B26" s="28">
        <f>SUMPRODUCT(Berechnungsblatt!F24:I24,Berechnungsblatt!$F$26:$I$26)/SUM(Berechnungsblatt!$F$26:$I$26)</f>
        <v>13.399968750000001</v>
      </c>
      <c r="C26" s="28">
        <f>SUMPRODUCT(Berechnungsblatt!A24:D24,Berechnungsblatt!$A$26:$D$26)/SUM(Berechnungsblatt!$A$26:$D$26)</f>
        <v>13.002468750000002</v>
      </c>
      <c r="D26" s="28">
        <f>SUMPRODUCT(Berechnungsblatt!U24,Berechnungsblatt!$U$26)/SUM(Berechnungsblatt!$U$26)</f>
        <v>11.736666666666666</v>
      </c>
      <c r="E26" s="28">
        <f>SUMPRODUCT(Berechnungsblatt!P24:S24,Berechnungsblatt!$P$26:$S$26)/SUM(Berechnungsblatt!$P$26:$S$26)</f>
        <v>5027.2396250000002</v>
      </c>
      <c r="F26" s="28">
        <f>SUMPRODUCT(Berechnungsblatt!K24:N24,Berechnungsblatt!$K$26:$N$26)/SUM(Berechnungsblatt!$K$26:$N$26)</f>
        <v>3961.911208333333</v>
      </c>
    </row>
    <row r="27" spans="1:6" ht="19.5" customHeight="1" thickBot="1" x14ac:dyDescent="0.4">
      <c r="A27" s="29" t="s">
        <v>57</v>
      </c>
      <c r="B27" s="27">
        <f>SUMPRODUCT(Berechnungsblatt!F25:I25,Berechnungsblatt!$F$26:$I$26)/SUM(Berechnungsblatt!$F$26:$I$26)</f>
        <v>13.01525</v>
      </c>
      <c r="C27" s="27">
        <f>SUMPRODUCT(Berechnungsblatt!A25:D25,Berechnungsblatt!$A$26:$D$26)/SUM(Berechnungsblatt!$A$26:$D$26)</f>
        <v>12.616249999999999</v>
      </c>
      <c r="D27" s="27">
        <f>SUMPRODUCT(Berechnungsblatt!U25,Berechnungsblatt!$U$26)/SUM(Berechnungsblatt!$U$26)</f>
        <v>12.311666666666667</v>
      </c>
      <c r="E27" s="27">
        <f>SUMPRODUCT(Berechnungsblatt!P25:S25,Berechnungsblatt!$P$26:$S$26)/SUM(Berechnungsblatt!$P$26:$S$26)</f>
        <v>5387.5997083333332</v>
      </c>
      <c r="F27" s="27">
        <f>SUMPRODUCT(Berechnungsblatt!K25:N25,Berechnungsblatt!$K$26:$N$26)/SUM(Berechnungsblatt!$K$26:$N$26)</f>
        <v>4112.737708333334</v>
      </c>
    </row>
  </sheetData>
  <mergeCells count="11">
    <mergeCell ref="C1:C2"/>
    <mergeCell ref="C3:C4"/>
    <mergeCell ref="A1:A4"/>
    <mergeCell ref="B3:B4"/>
    <mergeCell ref="B1:B2"/>
    <mergeCell ref="E1:E2"/>
    <mergeCell ref="F1:F2"/>
    <mergeCell ref="E3:E4"/>
    <mergeCell ref="F3:F4"/>
    <mergeCell ref="D1:D2"/>
    <mergeCell ref="D3:D4"/>
  </mergeCells>
  <pageMargins left="0.27559055118110237" right="0.27559055118110237" top="0.74803149606299213" bottom="0.35433070866141736" header="0.31496062992125984" footer="0.31496062992125984"/>
  <pageSetup paperSize="9" orientation="landscape" r:id="rId1"/>
  <headerFooter>
    <oddHeader xml:space="preserve">&amp;C&amp;"Gotham Bold,Fett"&amp;20&amp;K5A5F62Immobilienpreisspiegel 2025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26.7109375" customWidth="1"/>
  </cols>
  <sheetData>
    <row r="1" spans="1:2" ht="18.75" x14ac:dyDescent="0.3">
      <c r="A1" s="40" t="s">
        <v>31</v>
      </c>
      <c r="B1" s="40"/>
    </row>
    <row r="2" spans="1:2" x14ac:dyDescent="0.25">
      <c r="A2" s="1" t="s">
        <v>3</v>
      </c>
      <c r="B2" s="23">
        <v>23200</v>
      </c>
    </row>
    <row r="3" spans="1:2" x14ac:dyDescent="0.25">
      <c r="A3" s="1" t="s">
        <v>4</v>
      </c>
      <c r="B3" s="23">
        <v>6850</v>
      </c>
    </row>
    <row r="4" spans="1:2" x14ac:dyDescent="0.25">
      <c r="A4" s="1" t="s">
        <v>5</v>
      </c>
      <c r="B4" s="23">
        <v>6850</v>
      </c>
    </row>
    <row r="5" spans="1:2" x14ac:dyDescent="0.25">
      <c r="A5" s="1" t="s">
        <v>6</v>
      </c>
      <c r="B5" s="23">
        <v>7200</v>
      </c>
    </row>
    <row r="6" spans="1:2" x14ac:dyDescent="0.25">
      <c r="A6" s="1" t="s">
        <v>7</v>
      </c>
      <c r="B6" s="25">
        <v>5900</v>
      </c>
    </row>
    <row r="7" spans="1:2" x14ac:dyDescent="0.25">
      <c r="A7" s="1" t="s">
        <v>8</v>
      </c>
      <c r="B7" s="23">
        <v>7050</v>
      </c>
    </row>
    <row r="8" spans="1:2" x14ac:dyDescent="0.25">
      <c r="A8" s="1" t="s">
        <v>9</v>
      </c>
      <c r="B8" s="23">
        <v>7300</v>
      </c>
    </row>
    <row r="9" spans="1:2" x14ac:dyDescent="0.25">
      <c r="A9" s="1" t="s">
        <v>10</v>
      </c>
      <c r="B9" s="25">
        <v>7850</v>
      </c>
    </row>
    <row r="10" spans="1:2" x14ac:dyDescent="0.25">
      <c r="A10" s="1" t="s">
        <v>11</v>
      </c>
      <c r="B10" s="23">
        <v>7700</v>
      </c>
    </row>
    <row r="11" spans="1:2" x14ac:dyDescent="0.25">
      <c r="A11" s="1" t="s">
        <v>12</v>
      </c>
      <c r="B11" s="23">
        <v>5600</v>
      </c>
    </row>
    <row r="12" spans="1:2" x14ac:dyDescent="0.25">
      <c r="A12" s="1" t="s">
        <v>13</v>
      </c>
      <c r="B12" s="23">
        <v>5200</v>
      </c>
    </row>
    <row r="13" spans="1:2" x14ac:dyDescent="0.25">
      <c r="A13" s="1" t="s">
        <v>14</v>
      </c>
      <c r="B13" s="23">
        <v>5650</v>
      </c>
    </row>
    <row r="14" spans="1:2" x14ac:dyDescent="0.25">
      <c r="A14" s="1" t="s">
        <v>15</v>
      </c>
      <c r="B14" s="23">
        <v>7750</v>
      </c>
    </row>
    <row r="15" spans="1:2" x14ac:dyDescent="0.25">
      <c r="A15" s="1" t="s">
        <v>16</v>
      </c>
      <c r="B15" s="23">
        <v>6050</v>
      </c>
    </row>
    <row r="16" spans="1:2" x14ac:dyDescent="0.25">
      <c r="A16" s="1" t="s">
        <v>17</v>
      </c>
      <c r="B16" s="23">
        <v>5500</v>
      </c>
    </row>
    <row r="17" spans="1:2" x14ac:dyDescent="0.25">
      <c r="A17" s="1" t="s">
        <v>18</v>
      </c>
      <c r="B17" s="23">
        <v>5750</v>
      </c>
    </row>
    <row r="18" spans="1:2" x14ac:dyDescent="0.25">
      <c r="A18" s="1" t="s">
        <v>19</v>
      </c>
      <c r="B18" s="25">
        <v>5650</v>
      </c>
    </row>
    <row r="19" spans="1:2" x14ac:dyDescent="0.25">
      <c r="A19" s="1" t="s">
        <v>20</v>
      </c>
      <c r="B19" s="23">
        <v>7700</v>
      </c>
    </row>
    <row r="20" spans="1:2" x14ac:dyDescent="0.25">
      <c r="A20" s="1" t="s">
        <v>21</v>
      </c>
      <c r="B20" s="23">
        <v>8500</v>
      </c>
    </row>
    <row r="21" spans="1:2" x14ac:dyDescent="0.25">
      <c r="A21" s="1" t="s">
        <v>22</v>
      </c>
      <c r="B21" s="23">
        <v>5300</v>
      </c>
    </row>
    <row r="22" spans="1:2" x14ac:dyDescent="0.25">
      <c r="A22" s="1" t="s">
        <v>23</v>
      </c>
      <c r="B22" s="23">
        <v>5300</v>
      </c>
    </row>
    <row r="23" spans="1:2" x14ac:dyDescent="0.25">
      <c r="A23" s="1" t="s">
        <v>24</v>
      </c>
      <c r="B23" s="23">
        <v>5150</v>
      </c>
    </row>
    <row r="24" spans="1:2" x14ac:dyDescent="0.25">
      <c r="A24" s="1" t="s">
        <v>25</v>
      </c>
      <c r="B24" s="23">
        <v>5700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26.7109375" customWidth="1"/>
  </cols>
  <sheetData>
    <row r="1" spans="1:2" ht="18.75" x14ac:dyDescent="0.3">
      <c r="A1" s="42" t="s">
        <v>71</v>
      </c>
      <c r="B1" s="42"/>
    </row>
    <row r="2" spans="1:2" x14ac:dyDescent="0.25">
      <c r="A2" s="1" t="s">
        <v>3</v>
      </c>
      <c r="B2" s="23">
        <v>20.87</v>
      </c>
    </row>
    <row r="3" spans="1:2" x14ac:dyDescent="0.25">
      <c r="A3" s="1" t="s">
        <v>4</v>
      </c>
      <c r="B3" s="23">
        <v>15.13</v>
      </c>
    </row>
    <row r="4" spans="1:2" x14ac:dyDescent="0.25">
      <c r="A4" s="1" t="s">
        <v>5</v>
      </c>
      <c r="B4" s="23">
        <v>15.04</v>
      </c>
    </row>
    <row r="5" spans="1:2" x14ac:dyDescent="0.25">
      <c r="A5" s="1" t="s">
        <v>6</v>
      </c>
      <c r="B5" s="23">
        <v>16.04</v>
      </c>
    </row>
    <row r="6" spans="1:2" x14ac:dyDescent="0.25">
      <c r="A6" s="1" t="s">
        <v>7</v>
      </c>
      <c r="B6" s="23">
        <v>14.4</v>
      </c>
    </row>
    <row r="7" spans="1:2" x14ac:dyDescent="0.25">
      <c r="A7" s="1" t="s">
        <v>8</v>
      </c>
      <c r="B7" s="23">
        <v>15.97</v>
      </c>
    </row>
    <row r="8" spans="1:2" x14ac:dyDescent="0.25">
      <c r="A8" s="1" t="s">
        <v>9</v>
      </c>
      <c r="B8" s="23">
        <v>16.05</v>
      </c>
    </row>
    <row r="9" spans="1:2" x14ac:dyDescent="0.25">
      <c r="A9" s="1" t="s">
        <v>10</v>
      </c>
      <c r="B9" s="23">
        <v>16.3</v>
      </c>
    </row>
    <row r="10" spans="1:2" x14ac:dyDescent="0.25">
      <c r="A10" s="1" t="s">
        <v>11</v>
      </c>
      <c r="B10" s="23">
        <v>15.8</v>
      </c>
    </row>
    <row r="11" spans="1:2" x14ac:dyDescent="0.25">
      <c r="A11" s="1" t="s">
        <v>12</v>
      </c>
      <c r="B11" s="23">
        <v>12.89</v>
      </c>
    </row>
    <row r="12" spans="1:2" x14ac:dyDescent="0.25">
      <c r="A12" s="1" t="s">
        <v>13</v>
      </c>
      <c r="B12" s="23">
        <v>12.66</v>
      </c>
    </row>
    <row r="13" spans="1:2" x14ac:dyDescent="0.25">
      <c r="A13" s="1" t="s">
        <v>14</v>
      </c>
      <c r="B13" s="23">
        <v>13.32</v>
      </c>
    </row>
    <row r="14" spans="1:2" x14ac:dyDescent="0.25">
      <c r="A14" s="1" t="s">
        <v>15</v>
      </c>
      <c r="B14" s="23">
        <v>14.71</v>
      </c>
    </row>
    <row r="15" spans="1:2" x14ac:dyDescent="0.25">
      <c r="A15" s="1" t="s">
        <v>16</v>
      </c>
      <c r="B15" s="23">
        <v>13.23</v>
      </c>
    </row>
    <row r="16" spans="1:2" x14ac:dyDescent="0.25">
      <c r="A16" s="1" t="s">
        <v>17</v>
      </c>
      <c r="B16" s="23">
        <v>13.17</v>
      </c>
    </row>
    <row r="17" spans="1:2" x14ac:dyDescent="0.25">
      <c r="A17" s="1" t="s">
        <v>18</v>
      </c>
      <c r="B17" s="23">
        <v>13.08</v>
      </c>
    </row>
    <row r="18" spans="1:2" x14ac:dyDescent="0.25">
      <c r="A18" s="1" t="s">
        <v>19</v>
      </c>
      <c r="B18" s="23">
        <v>13.44</v>
      </c>
    </row>
    <row r="19" spans="1:2" x14ac:dyDescent="0.25">
      <c r="A19" s="1" t="s">
        <v>20</v>
      </c>
      <c r="B19" s="23">
        <v>14.8</v>
      </c>
    </row>
    <row r="20" spans="1:2" x14ac:dyDescent="0.25">
      <c r="A20" s="1" t="s">
        <v>21</v>
      </c>
      <c r="B20" s="23">
        <v>15.25</v>
      </c>
    </row>
    <row r="21" spans="1:2" x14ac:dyDescent="0.25">
      <c r="A21" s="1" t="s">
        <v>22</v>
      </c>
      <c r="B21" s="23">
        <v>13.35</v>
      </c>
    </row>
    <row r="22" spans="1:2" x14ac:dyDescent="0.25">
      <c r="A22" s="1" t="s">
        <v>23</v>
      </c>
      <c r="B22" s="23">
        <v>12.61</v>
      </c>
    </row>
    <row r="23" spans="1:2" x14ac:dyDescent="0.25">
      <c r="A23" s="1" t="s">
        <v>24</v>
      </c>
      <c r="B23" s="23">
        <v>13.49</v>
      </c>
    </row>
    <row r="24" spans="1:2" x14ac:dyDescent="0.25">
      <c r="A24" s="1" t="s">
        <v>25</v>
      </c>
      <c r="B24" s="23">
        <v>12.84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26.7109375" customWidth="1"/>
  </cols>
  <sheetData>
    <row r="1" spans="1:2" ht="18.75" x14ac:dyDescent="0.3">
      <c r="A1" s="42" t="s">
        <v>70</v>
      </c>
      <c r="B1" s="42"/>
    </row>
    <row r="2" spans="1:2" x14ac:dyDescent="0.25">
      <c r="A2" s="1" t="s">
        <v>3</v>
      </c>
      <c r="B2" s="23">
        <v>23.41</v>
      </c>
    </row>
    <row r="3" spans="1:2" x14ac:dyDescent="0.25">
      <c r="A3" s="1" t="s">
        <v>4</v>
      </c>
      <c r="B3" s="23">
        <v>16.899999999999999</v>
      </c>
    </row>
    <row r="4" spans="1:2" x14ac:dyDescent="0.25">
      <c r="A4" s="1" t="s">
        <v>5</v>
      </c>
      <c r="B4" s="23">
        <v>16.79</v>
      </c>
    </row>
    <row r="5" spans="1:2" x14ac:dyDescent="0.25">
      <c r="A5" s="1" t="s">
        <v>6</v>
      </c>
      <c r="B5" s="23">
        <v>17.93</v>
      </c>
    </row>
    <row r="6" spans="1:2" x14ac:dyDescent="0.25">
      <c r="A6" s="1" t="s">
        <v>7</v>
      </c>
      <c r="B6" s="23">
        <v>16.07</v>
      </c>
    </row>
    <row r="7" spans="1:2" x14ac:dyDescent="0.25">
      <c r="A7" s="1" t="s">
        <v>8</v>
      </c>
      <c r="B7" s="23">
        <v>17.850000000000001</v>
      </c>
    </row>
    <row r="8" spans="1:2" x14ac:dyDescent="0.25">
      <c r="A8" s="1" t="s">
        <v>9</v>
      </c>
      <c r="B8" s="23">
        <v>17.940000000000001</v>
      </c>
    </row>
    <row r="9" spans="1:2" x14ac:dyDescent="0.25">
      <c r="A9" s="1" t="s">
        <v>10</v>
      </c>
      <c r="B9" s="23">
        <v>18.23</v>
      </c>
    </row>
    <row r="10" spans="1:2" x14ac:dyDescent="0.25">
      <c r="A10" s="1" t="s">
        <v>11</v>
      </c>
      <c r="B10" s="23">
        <v>17.66</v>
      </c>
    </row>
    <row r="11" spans="1:2" x14ac:dyDescent="0.25">
      <c r="A11" s="1" t="s">
        <v>12</v>
      </c>
      <c r="B11" s="23">
        <v>14.35</v>
      </c>
    </row>
    <row r="12" spans="1:2" x14ac:dyDescent="0.25">
      <c r="A12" s="1" t="s">
        <v>13</v>
      </c>
      <c r="B12" s="23">
        <v>14.09</v>
      </c>
    </row>
    <row r="13" spans="1:2" x14ac:dyDescent="0.25">
      <c r="A13" s="1" t="s">
        <v>14</v>
      </c>
      <c r="B13" s="23">
        <v>14.85</v>
      </c>
    </row>
    <row r="14" spans="1:2" x14ac:dyDescent="0.25">
      <c r="A14" s="1" t="s">
        <v>15</v>
      </c>
      <c r="B14" s="23">
        <v>16.420000000000002</v>
      </c>
    </row>
    <row r="15" spans="1:2" x14ac:dyDescent="0.25">
      <c r="A15" s="1" t="s">
        <v>16</v>
      </c>
      <c r="B15" s="23">
        <v>14.74</v>
      </c>
    </row>
    <row r="16" spans="1:2" x14ac:dyDescent="0.25">
      <c r="A16" s="1" t="s">
        <v>17</v>
      </c>
      <c r="B16" s="23">
        <v>14.67</v>
      </c>
    </row>
    <row r="17" spans="1:2" x14ac:dyDescent="0.25">
      <c r="A17" s="1" t="s">
        <v>18</v>
      </c>
      <c r="B17" s="23">
        <v>14.57</v>
      </c>
    </row>
    <row r="18" spans="1:2" x14ac:dyDescent="0.25">
      <c r="A18" s="1" t="s">
        <v>19</v>
      </c>
      <c r="B18" s="23">
        <v>14.98</v>
      </c>
    </row>
    <row r="19" spans="1:2" x14ac:dyDescent="0.25">
      <c r="A19" s="1" t="s">
        <v>20</v>
      </c>
      <c r="B19" s="23">
        <v>16.52</v>
      </c>
    </row>
    <row r="20" spans="1:2" x14ac:dyDescent="0.25">
      <c r="A20" s="1" t="s">
        <v>21</v>
      </c>
      <c r="B20" s="23">
        <v>17.03</v>
      </c>
    </row>
    <row r="21" spans="1:2" x14ac:dyDescent="0.25">
      <c r="A21" s="1" t="s">
        <v>22</v>
      </c>
      <c r="B21" s="23">
        <v>14.88</v>
      </c>
    </row>
    <row r="22" spans="1:2" x14ac:dyDescent="0.25">
      <c r="A22" s="1" t="s">
        <v>23</v>
      </c>
      <c r="B22" s="23">
        <v>14.04</v>
      </c>
    </row>
    <row r="23" spans="1:2" x14ac:dyDescent="0.25">
      <c r="A23" s="1" t="s">
        <v>24</v>
      </c>
      <c r="B23" s="23">
        <v>15.04</v>
      </c>
    </row>
    <row r="24" spans="1:2" x14ac:dyDescent="0.25">
      <c r="A24" s="1" t="s">
        <v>25</v>
      </c>
      <c r="B24" s="23">
        <v>14.3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4"/>
  <sheetViews>
    <sheetView workbookViewId="0">
      <selection activeCell="B19" sqref="B19"/>
    </sheetView>
  </sheetViews>
  <sheetFormatPr baseColWidth="10" defaultRowHeight="15" x14ac:dyDescent="0.25"/>
  <cols>
    <col min="1" max="2" width="26.7109375" customWidth="1"/>
  </cols>
  <sheetData>
    <row r="1" spans="1:2" ht="18.75" x14ac:dyDescent="0.3">
      <c r="A1" s="42" t="s">
        <v>32</v>
      </c>
      <c r="B1" s="42"/>
    </row>
    <row r="2" spans="1:2" x14ac:dyDescent="0.25">
      <c r="A2" s="1" t="s">
        <v>3</v>
      </c>
      <c r="B2" s="23">
        <v>11801.28</v>
      </c>
    </row>
    <row r="3" spans="1:2" x14ac:dyDescent="0.25">
      <c r="A3" s="1" t="s">
        <v>4</v>
      </c>
      <c r="B3" s="23">
        <v>5191.1400000000003</v>
      </c>
    </row>
    <row r="4" spans="1:2" x14ac:dyDescent="0.25">
      <c r="A4" s="1" t="s">
        <v>5</v>
      </c>
      <c r="B4" s="23">
        <v>5349.45</v>
      </c>
    </row>
    <row r="5" spans="1:2" x14ac:dyDescent="0.25">
      <c r="A5" s="1" t="s">
        <v>6</v>
      </c>
      <c r="B5" s="23">
        <v>6333.33</v>
      </c>
    </row>
    <row r="6" spans="1:2" x14ac:dyDescent="0.25">
      <c r="A6" s="1" t="s">
        <v>7</v>
      </c>
      <c r="B6" s="23">
        <v>4809.6899999999996</v>
      </c>
    </row>
    <row r="7" spans="1:2" x14ac:dyDescent="0.25">
      <c r="A7" s="1" t="s">
        <v>8</v>
      </c>
      <c r="B7" s="23">
        <v>5979.71</v>
      </c>
    </row>
    <row r="8" spans="1:2" x14ac:dyDescent="0.25">
      <c r="A8" s="1" t="s">
        <v>9</v>
      </c>
      <c r="B8" s="23">
        <v>6111.71</v>
      </c>
    </row>
    <row r="9" spans="1:2" x14ac:dyDescent="0.25">
      <c r="A9" s="1" t="s">
        <v>10</v>
      </c>
      <c r="B9" s="23">
        <v>6633.88</v>
      </c>
    </row>
    <row r="10" spans="1:2" x14ac:dyDescent="0.25">
      <c r="A10" s="1" t="s">
        <v>11</v>
      </c>
      <c r="B10" s="23">
        <v>5924.5</v>
      </c>
    </row>
    <row r="11" spans="1:2" x14ac:dyDescent="0.25">
      <c r="A11" s="1" t="s">
        <v>12</v>
      </c>
      <c r="B11" s="23">
        <v>3624.78</v>
      </c>
    </row>
    <row r="12" spans="1:2" x14ac:dyDescent="0.25">
      <c r="A12" s="1" t="s">
        <v>13</v>
      </c>
      <c r="B12" s="23">
        <v>3429.52</v>
      </c>
    </row>
    <row r="13" spans="1:2" x14ac:dyDescent="0.25">
      <c r="A13" s="1" t="s">
        <v>14</v>
      </c>
      <c r="B13" s="23">
        <v>4042.86</v>
      </c>
    </row>
    <row r="14" spans="1:2" x14ac:dyDescent="0.25">
      <c r="A14" s="1" t="s">
        <v>15</v>
      </c>
      <c r="B14" s="23">
        <v>4904.72</v>
      </c>
    </row>
    <row r="15" spans="1:2" x14ac:dyDescent="0.25">
      <c r="A15" s="1" t="s">
        <v>16</v>
      </c>
      <c r="B15" s="23">
        <v>4167.97</v>
      </c>
    </row>
    <row r="16" spans="1:2" x14ac:dyDescent="0.25">
      <c r="A16" s="1" t="s">
        <v>17</v>
      </c>
      <c r="B16" s="23">
        <v>4188.96</v>
      </c>
    </row>
    <row r="17" spans="1:2" x14ac:dyDescent="0.25">
      <c r="A17" s="1" t="s">
        <v>18</v>
      </c>
      <c r="B17" s="23">
        <v>4091.56</v>
      </c>
    </row>
    <row r="18" spans="1:2" x14ac:dyDescent="0.25">
      <c r="A18" s="1" t="s">
        <v>19</v>
      </c>
      <c r="B18" s="23">
        <v>4205.25</v>
      </c>
    </row>
    <row r="19" spans="1:2" x14ac:dyDescent="0.25">
      <c r="A19" s="1" t="s">
        <v>20</v>
      </c>
      <c r="B19" s="23">
        <v>5298.78</v>
      </c>
    </row>
    <row r="20" spans="1:2" x14ac:dyDescent="0.25">
      <c r="A20" s="1" t="s">
        <v>21</v>
      </c>
      <c r="B20" s="23">
        <v>5304.25</v>
      </c>
    </row>
    <row r="21" spans="1:2" x14ac:dyDescent="0.25">
      <c r="A21" s="1" t="s">
        <v>22</v>
      </c>
      <c r="B21" s="23">
        <v>3988.43</v>
      </c>
    </row>
    <row r="22" spans="1:2" x14ac:dyDescent="0.25">
      <c r="A22" s="1" t="s">
        <v>23</v>
      </c>
      <c r="B22" s="23">
        <v>3476.45</v>
      </c>
    </row>
    <row r="23" spans="1:2" x14ac:dyDescent="0.25">
      <c r="A23" s="1" t="s">
        <v>24</v>
      </c>
      <c r="B23" s="23">
        <v>3762.33</v>
      </c>
    </row>
    <row r="24" spans="1:2" x14ac:dyDescent="0.25">
      <c r="A24" s="1" t="s">
        <v>25</v>
      </c>
      <c r="B24" s="23">
        <v>3625.47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4"/>
  <sheetViews>
    <sheetView workbookViewId="0">
      <selection activeCell="B18" sqref="B18"/>
    </sheetView>
  </sheetViews>
  <sheetFormatPr baseColWidth="10" defaultRowHeight="15" x14ac:dyDescent="0.25"/>
  <cols>
    <col min="1" max="2" width="26.7109375" customWidth="1"/>
  </cols>
  <sheetData>
    <row r="1" spans="1:2" ht="18.75" x14ac:dyDescent="0.3">
      <c r="A1" s="42" t="s">
        <v>33</v>
      </c>
      <c r="B1" s="42"/>
    </row>
    <row r="2" spans="1:2" x14ac:dyDescent="0.25">
      <c r="A2" s="1" t="s">
        <v>3</v>
      </c>
      <c r="B2" s="23">
        <v>15518.43</v>
      </c>
    </row>
    <row r="3" spans="1:2" x14ac:dyDescent="0.25">
      <c r="A3" s="1" t="s">
        <v>4</v>
      </c>
      <c r="B3" s="23">
        <v>6081.88</v>
      </c>
    </row>
    <row r="4" spans="1:2" x14ac:dyDescent="0.25">
      <c r="A4" s="1" t="s">
        <v>5</v>
      </c>
      <c r="B4" s="23">
        <v>6320.91</v>
      </c>
    </row>
    <row r="5" spans="1:2" x14ac:dyDescent="0.25">
      <c r="A5" s="1" t="s">
        <v>6</v>
      </c>
      <c r="B5" s="23">
        <v>8355.7000000000007</v>
      </c>
    </row>
    <row r="6" spans="1:2" x14ac:dyDescent="0.25">
      <c r="A6" s="1" t="s">
        <v>7</v>
      </c>
      <c r="B6" s="23">
        <v>6440.66</v>
      </c>
    </row>
    <row r="7" spans="1:2" x14ac:dyDescent="0.25">
      <c r="A7" s="1" t="s">
        <v>8</v>
      </c>
      <c r="B7" s="23">
        <v>7960.61</v>
      </c>
    </row>
    <row r="8" spans="1:2" x14ac:dyDescent="0.25">
      <c r="A8" s="1" t="s">
        <v>9</v>
      </c>
      <c r="B8" s="23">
        <v>7995.24</v>
      </c>
    </row>
    <row r="9" spans="1:2" x14ac:dyDescent="0.25">
      <c r="A9" s="1" t="s">
        <v>10</v>
      </c>
      <c r="B9" s="23">
        <v>8457.1200000000008</v>
      </c>
    </row>
    <row r="10" spans="1:2" x14ac:dyDescent="0.25">
      <c r="A10" s="1" t="s">
        <v>11</v>
      </c>
      <c r="B10" s="23">
        <v>7448.74</v>
      </c>
    </row>
    <row r="11" spans="1:2" x14ac:dyDescent="0.25">
      <c r="A11" s="1" t="s">
        <v>12</v>
      </c>
      <c r="B11" s="23">
        <v>4796.33</v>
      </c>
    </row>
    <row r="12" spans="1:2" x14ac:dyDescent="0.25">
      <c r="A12" s="1" t="s">
        <v>13</v>
      </c>
      <c r="B12" s="23">
        <v>4225.6899999999996</v>
      </c>
    </row>
    <row r="13" spans="1:2" x14ac:dyDescent="0.25">
      <c r="A13" s="1" t="s">
        <v>14</v>
      </c>
      <c r="B13" s="23">
        <v>4894.21</v>
      </c>
    </row>
    <row r="14" spans="1:2" x14ac:dyDescent="0.25">
      <c r="A14" s="1" t="s">
        <v>15</v>
      </c>
      <c r="B14" s="23">
        <v>6107.19</v>
      </c>
    </row>
    <row r="15" spans="1:2" x14ac:dyDescent="0.25">
      <c r="A15" s="1" t="s">
        <v>16</v>
      </c>
      <c r="B15" s="23">
        <v>5370.86</v>
      </c>
    </row>
    <row r="16" spans="1:2" x14ac:dyDescent="0.25">
      <c r="A16" s="1" t="s">
        <v>17</v>
      </c>
      <c r="B16" s="23">
        <v>5475.19</v>
      </c>
    </row>
    <row r="17" spans="1:2" x14ac:dyDescent="0.25">
      <c r="A17" s="1" t="s">
        <v>18</v>
      </c>
      <c r="B17" s="23">
        <v>5258.18</v>
      </c>
    </row>
    <row r="18" spans="1:2" x14ac:dyDescent="0.25">
      <c r="A18" s="1" t="s">
        <v>19</v>
      </c>
      <c r="B18" s="23">
        <v>5870.33</v>
      </c>
    </row>
    <row r="19" spans="1:2" x14ac:dyDescent="0.25">
      <c r="A19" s="1" t="s">
        <v>20</v>
      </c>
      <c r="B19" s="23">
        <v>7349.64</v>
      </c>
    </row>
    <row r="20" spans="1:2" x14ac:dyDescent="0.25">
      <c r="A20" s="1" t="s">
        <v>21</v>
      </c>
      <c r="B20" s="23">
        <v>7142.96</v>
      </c>
    </row>
    <row r="21" spans="1:2" x14ac:dyDescent="0.25">
      <c r="A21" s="1" t="s">
        <v>22</v>
      </c>
      <c r="B21" s="23">
        <v>4947.7700000000004</v>
      </c>
    </row>
    <row r="22" spans="1:2" x14ac:dyDescent="0.25">
      <c r="A22" s="1" t="s">
        <v>23</v>
      </c>
      <c r="B22" s="23">
        <v>4359.82</v>
      </c>
    </row>
    <row r="23" spans="1:2" x14ac:dyDescent="0.25">
      <c r="A23" s="1" t="s">
        <v>24</v>
      </c>
      <c r="B23" s="23">
        <v>4520.8100000000004</v>
      </c>
    </row>
    <row r="24" spans="1:2" x14ac:dyDescent="0.25">
      <c r="A24" s="1" t="s">
        <v>25</v>
      </c>
      <c r="B24" s="23">
        <v>4717.37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workbookViewId="0">
      <selection activeCell="M35" sqref="M35"/>
    </sheetView>
  </sheetViews>
  <sheetFormatPr baseColWidth="10" defaultRowHeight="15" x14ac:dyDescent="0.25"/>
  <cols>
    <col min="1" max="1" width="20.7109375" customWidth="1"/>
    <col min="2" max="2" width="8.5703125" bestFit="1" customWidth="1"/>
    <col min="3" max="3" width="6.85546875" bestFit="1" customWidth="1"/>
    <col min="4" max="4" width="8" bestFit="1" customWidth="1"/>
  </cols>
  <sheetData>
    <row r="1" spans="1:6" ht="18.75" x14ac:dyDescent="0.3">
      <c r="A1" s="40" t="s">
        <v>34</v>
      </c>
      <c r="B1" s="40"/>
      <c r="C1" s="40"/>
      <c r="D1" s="40"/>
    </row>
    <row r="2" spans="1:6" ht="18.75" x14ac:dyDescent="0.3">
      <c r="A2" s="24"/>
      <c r="B2" s="19" t="s">
        <v>99</v>
      </c>
      <c r="C2" s="19" t="s">
        <v>100</v>
      </c>
      <c r="D2" s="19" t="s">
        <v>101</v>
      </c>
      <c r="E2" s="26" t="s">
        <v>2</v>
      </c>
    </row>
    <row r="3" spans="1:6" x14ac:dyDescent="0.25">
      <c r="A3" s="1" t="s">
        <v>3</v>
      </c>
      <c r="B3" s="31">
        <v>25.19</v>
      </c>
      <c r="C3" s="31">
        <v>24.82</v>
      </c>
      <c r="D3" s="31">
        <v>34.32</v>
      </c>
      <c r="E3" s="32">
        <f>AVERAGE(B3:D3)</f>
        <v>28.110000000000003</v>
      </c>
      <c r="F3" s="23"/>
    </row>
    <row r="4" spans="1:6" x14ac:dyDescent="0.25">
      <c r="A4" s="1" t="s">
        <v>4</v>
      </c>
      <c r="B4" s="31">
        <v>20.5</v>
      </c>
      <c r="C4" s="31">
        <v>18.36</v>
      </c>
      <c r="D4" s="31">
        <v>21.68</v>
      </c>
      <c r="E4" s="32">
        <f t="shared" ref="E4:E25" si="0">AVERAGE(B4:D4)</f>
        <v>20.18</v>
      </c>
    </row>
    <row r="5" spans="1:6" x14ac:dyDescent="0.25">
      <c r="A5" s="1" t="s">
        <v>5</v>
      </c>
      <c r="B5" s="31">
        <v>21.9</v>
      </c>
      <c r="C5" s="31">
        <v>20.07</v>
      </c>
      <c r="D5" s="31">
        <v>24.68</v>
      </c>
      <c r="E5" s="32">
        <f t="shared" si="0"/>
        <v>22.216666666666669</v>
      </c>
    </row>
    <row r="6" spans="1:6" x14ac:dyDescent="0.25">
      <c r="A6" s="1" t="s">
        <v>6</v>
      </c>
      <c r="B6" s="31">
        <v>20.260000000000002</v>
      </c>
      <c r="C6" s="31">
        <v>20.11</v>
      </c>
      <c r="D6" s="31">
        <v>23.22</v>
      </c>
      <c r="E6" s="32">
        <f t="shared" si="0"/>
        <v>21.196666666666669</v>
      </c>
    </row>
    <row r="7" spans="1:6" x14ac:dyDescent="0.25">
      <c r="A7" s="1" t="s">
        <v>7</v>
      </c>
      <c r="B7" s="31">
        <v>24.12</v>
      </c>
      <c r="C7" s="31">
        <v>19.53</v>
      </c>
      <c r="D7" s="31">
        <v>25.79</v>
      </c>
      <c r="E7" s="32">
        <f t="shared" si="0"/>
        <v>23.146666666666665</v>
      </c>
    </row>
    <row r="8" spans="1:6" x14ac:dyDescent="0.25">
      <c r="A8" s="1" t="s">
        <v>8</v>
      </c>
      <c r="B8" s="31">
        <v>19.87</v>
      </c>
      <c r="C8" s="31">
        <v>18.649999999999999</v>
      </c>
      <c r="D8" s="31">
        <v>22.53</v>
      </c>
      <c r="E8" s="32">
        <f t="shared" si="0"/>
        <v>20.349999999999998</v>
      </c>
    </row>
    <row r="9" spans="1:6" x14ac:dyDescent="0.25">
      <c r="A9" s="1" t="s">
        <v>9</v>
      </c>
      <c r="B9" s="31">
        <v>25.95</v>
      </c>
      <c r="C9" s="31">
        <v>18.46</v>
      </c>
      <c r="D9" s="31">
        <v>28.96</v>
      </c>
      <c r="E9" s="32">
        <f t="shared" si="0"/>
        <v>24.456666666666667</v>
      </c>
    </row>
    <row r="10" spans="1:6" x14ac:dyDescent="0.25">
      <c r="A10" s="1" t="s">
        <v>10</v>
      </c>
      <c r="B10" s="31">
        <v>20.95</v>
      </c>
      <c r="C10" s="31">
        <v>21.63</v>
      </c>
      <c r="D10" s="31">
        <v>22.84</v>
      </c>
      <c r="E10" s="32">
        <f t="shared" si="0"/>
        <v>21.806666666666668</v>
      </c>
    </row>
    <row r="11" spans="1:6" x14ac:dyDescent="0.25">
      <c r="A11" s="1" t="s">
        <v>11</v>
      </c>
      <c r="B11" s="31">
        <v>20.71</v>
      </c>
      <c r="C11" s="31">
        <v>17.2</v>
      </c>
      <c r="D11" s="31">
        <v>24.39</v>
      </c>
      <c r="E11" s="32">
        <f t="shared" si="0"/>
        <v>20.766666666666666</v>
      </c>
    </row>
    <row r="12" spans="1:6" x14ac:dyDescent="0.25">
      <c r="A12" s="1" t="s">
        <v>12</v>
      </c>
      <c r="B12" s="31">
        <v>20.5</v>
      </c>
      <c r="C12" s="31">
        <v>13.2</v>
      </c>
      <c r="D12" s="31">
        <v>21.57</v>
      </c>
      <c r="E12" s="32">
        <f t="shared" si="0"/>
        <v>18.423333333333336</v>
      </c>
    </row>
    <row r="13" spans="1:6" x14ac:dyDescent="0.25">
      <c r="A13" s="1" t="s">
        <v>13</v>
      </c>
      <c r="B13" s="31">
        <v>17.34</v>
      </c>
      <c r="C13" s="31" t="s">
        <v>81</v>
      </c>
      <c r="D13" s="31">
        <v>18.309999999999999</v>
      </c>
      <c r="E13" s="32">
        <f t="shared" si="0"/>
        <v>17.824999999999999</v>
      </c>
    </row>
    <row r="14" spans="1:6" x14ac:dyDescent="0.25">
      <c r="A14" s="1" t="s">
        <v>14</v>
      </c>
      <c r="B14" s="31">
        <v>19.489999999999998</v>
      </c>
      <c r="C14" s="31">
        <v>16.09</v>
      </c>
      <c r="D14" s="31">
        <v>21.31</v>
      </c>
      <c r="E14" s="32">
        <f t="shared" si="0"/>
        <v>18.963333333333335</v>
      </c>
    </row>
    <row r="15" spans="1:6" x14ac:dyDescent="0.25">
      <c r="A15" s="1" t="s">
        <v>15</v>
      </c>
      <c r="B15" s="31">
        <v>19.11</v>
      </c>
      <c r="C15" s="31">
        <v>19.95</v>
      </c>
      <c r="D15" s="31">
        <v>19.5</v>
      </c>
      <c r="E15" s="32">
        <f t="shared" si="0"/>
        <v>19.52</v>
      </c>
    </row>
    <row r="16" spans="1:6" x14ac:dyDescent="0.25">
      <c r="A16" s="1" t="s">
        <v>16</v>
      </c>
      <c r="B16" s="31">
        <v>18.8</v>
      </c>
      <c r="C16" s="31">
        <v>17.13</v>
      </c>
      <c r="D16" s="31">
        <v>19.78</v>
      </c>
      <c r="E16" s="32">
        <f t="shared" si="0"/>
        <v>18.57</v>
      </c>
    </row>
    <row r="17" spans="1:5" x14ac:dyDescent="0.25">
      <c r="A17" s="1" t="s">
        <v>17</v>
      </c>
      <c r="B17" s="31">
        <v>18.920000000000002</v>
      </c>
      <c r="C17" s="31">
        <v>18.399999999999999</v>
      </c>
      <c r="D17" s="31">
        <v>20.5</v>
      </c>
      <c r="E17" s="32">
        <f t="shared" si="0"/>
        <v>19.273333333333333</v>
      </c>
    </row>
    <row r="18" spans="1:5" x14ac:dyDescent="0.25">
      <c r="A18" s="1" t="s">
        <v>18</v>
      </c>
      <c r="B18" s="31">
        <v>18.309999999999999</v>
      </c>
      <c r="C18" s="31">
        <v>18.850000000000001</v>
      </c>
      <c r="D18" s="31">
        <v>18.96</v>
      </c>
      <c r="E18" s="32">
        <f t="shared" si="0"/>
        <v>18.706666666666667</v>
      </c>
    </row>
    <row r="19" spans="1:5" x14ac:dyDescent="0.25">
      <c r="A19" s="1" t="s">
        <v>19</v>
      </c>
      <c r="B19" s="31">
        <v>18.329999999999998</v>
      </c>
      <c r="C19" s="31">
        <v>17.64</v>
      </c>
      <c r="D19" s="31">
        <v>19.670000000000002</v>
      </c>
      <c r="E19" s="32">
        <f t="shared" si="0"/>
        <v>18.546666666666667</v>
      </c>
    </row>
    <row r="20" spans="1:5" x14ac:dyDescent="0.25">
      <c r="A20" s="1" t="s">
        <v>20</v>
      </c>
      <c r="B20" s="31">
        <v>20.72</v>
      </c>
      <c r="C20" s="31">
        <v>17.149999999999999</v>
      </c>
      <c r="D20" s="31">
        <v>21.92</v>
      </c>
      <c r="E20" s="32">
        <f t="shared" si="0"/>
        <v>19.93</v>
      </c>
    </row>
    <row r="21" spans="1:5" x14ac:dyDescent="0.25">
      <c r="A21" s="1" t="s">
        <v>21</v>
      </c>
      <c r="B21" s="31">
        <v>21.51</v>
      </c>
      <c r="C21" s="31">
        <v>18.260000000000002</v>
      </c>
      <c r="D21" s="31">
        <v>22.33</v>
      </c>
      <c r="E21" s="32">
        <f t="shared" si="0"/>
        <v>20.7</v>
      </c>
    </row>
    <row r="22" spans="1:5" x14ac:dyDescent="0.25">
      <c r="A22" s="1" t="s">
        <v>22</v>
      </c>
      <c r="B22" s="31">
        <v>17.690000000000001</v>
      </c>
      <c r="C22" s="31">
        <v>15.17</v>
      </c>
      <c r="D22" s="31">
        <v>19.010000000000002</v>
      </c>
      <c r="E22" s="32">
        <f t="shared" si="0"/>
        <v>17.290000000000003</v>
      </c>
    </row>
    <row r="23" spans="1:5" x14ac:dyDescent="0.25">
      <c r="A23" s="1" t="s">
        <v>23</v>
      </c>
      <c r="B23" s="31">
        <v>18.8</v>
      </c>
      <c r="C23" s="31">
        <v>15.77</v>
      </c>
      <c r="D23" s="31">
        <v>19.64</v>
      </c>
      <c r="E23" s="32">
        <f t="shared" si="0"/>
        <v>18.07</v>
      </c>
    </row>
    <row r="24" spans="1:5" x14ac:dyDescent="0.25">
      <c r="A24" s="1" t="s">
        <v>24</v>
      </c>
      <c r="B24" s="31">
        <v>21.59</v>
      </c>
      <c r="C24" s="31" t="s">
        <v>81</v>
      </c>
      <c r="D24" s="31">
        <v>24.12</v>
      </c>
      <c r="E24" s="32">
        <f t="shared" si="0"/>
        <v>22.855</v>
      </c>
    </row>
    <row r="25" spans="1:5" x14ac:dyDescent="0.25">
      <c r="A25" s="1" t="s">
        <v>25</v>
      </c>
      <c r="B25" s="31">
        <v>18.670000000000002</v>
      </c>
      <c r="C25" s="31" t="s">
        <v>81</v>
      </c>
      <c r="D25" s="31">
        <v>19.3</v>
      </c>
      <c r="E25" s="32">
        <f t="shared" si="0"/>
        <v>18.984999999999999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4"/>
  <sheetViews>
    <sheetView workbookViewId="0">
      <selection activeCell="B5" sqref="B5"/>
    </sheetView>
  </sheetViews>
  <sheetFormatPr baseColWidth="10" defaultRowHeight="15" x14ac:dyDescent="0.25"/>
  <cols>
    <col min="1" max="2" width="20.7109375" customWidth="1"/>
  </cols>
  <sheetData>
    <row r="1" spans="1:2" ht="18.75" x14ac:dyDescent="0.3">
      <c r="A1" s="42" t="s">
        <v>72</v>
      </c>
      <c r="B1" s="42"/>
    </row>
    <row r="2" spans="1:2" x14ac:dyDescent="0.25">
      <c r="A2" s="1" t="s">
        <v>3</v>
      </c>
      <c r="B2" s="3" t="s">
        <v>81</v>
      </c>
    </row>
    <row r="3" spans="1:2" x14ac:dyDescent="0.25">
      <c r="A3" s="1" t="s">
        <v>4</v>
      </c>
      <c r="B3" s="3">
        <v>6949</v>
      </c>
    </row>
    <row r="4" spans="1:2" x14ac:dyDescent="0.25">
      <c r="A4" s="1" t="s">
        <v>5</v>
      </c>
      <c r="B4" s="3">
        <v>8224</v>
      </c>
    </row>
    <row r="5" spans="1:2" x14ac:dyDescent="0.25">
      <c r="A5" s="1" t="s">
        <v>6</v>
      </c>
      <c r="B5" s="3">
        <v>10318</v>
      </c>
    </row>
    <row r="6" spans="1:2" x14ac:dyDescent="0.25">
      <c r="A6" s="1" t="s">
        <v>7</v>
      </c>
      <c r="B6" s="3">
        <v>6853</v>
      </c>
    </row>
    <row r="7" spans="1:2" x14ac:dyDescent="0.25">
      <c r="A7" s="1" t="s">
        <v>8</v>
      </c>
      <c r="B7" s="3">
        <v>7979</v>
      </c>
    </row>
    <row r="8" spans="1:2" x14ac:dyDescent="0.25">
      <c r="A8" s="1" t="s">
        <v>9</v>
      </c>
      <c r="B8" s="3">
        <v>7864</v>
      </c>
    </row>
    <row r="9" spans="1:2" x14ac:dyDescent="0.25">
      <c r="A9" s="1" t="s">
        <v>10</v>
      </c>
      <c r="B9" s="3">
        <v>6596</v>
      </c>
    </row>
    <row r="10" spans="1:2" x14ac:dyDescent="0.25">
      <c r="A10" s="1" t="s">
        <v>11</v>
      </c>
      <c r="B10" s="3">
        <v>9179</v>
      </c>
    </row>
    <row r="11" spans="1:2" x14ac:dyDescent="0.25">
      <c r="A11" s="1" t="s">
        <v>12</v>
      </c>
      <c r="B11" s="3">
        <v>3580</v>
      </c>
    </row>
    <row r="12" spans="1:2" x14ac:dyDescent="0.25">
      <c r="A12" s="1" t="s">
        <v>13</v>
      </c>
      <c r="B12" s="3">
        <v>4882</v>
      </c>
    </row>
    <row r="13" spans="1:2" x14ac:dyDescent="0.25">
      <c r="A13" s="1" t="s">
        <v>14</v>
      </c>
      <c r="B13" s="3">
        <v>5947</v>
      </c>
    </row>
    <row r="14" spans="1:2" x14ac:dyDescent="0.25">
      <c r="A14" s="1" t="s">
        <v>15</v>
      </c>
      <c r="B14" s="3">
        <v>6007</v>
      </c>
    </row>
    <row r="15" spans="1:2" x14ac:dyDescent="0.25">
      <c r="A15" s="1" t="s">
        <v>16</v>
      </c>
      <c r="B15" s="3">
        <v>6011</v>
      </c>
    </row>
    <row r="16" spans="1:2" x14ac:dyDescent="0.25">
      <c r="A16" s="1" t="s">
        <v>17</v>
      </c>
      <c r="B16" s="3">
        <v>4619</v>
      </c>
    </row>
    <row r="17" spans="1:2" x14ac:dyDescent="0.25">
      <c r="A17" s="1" t="s">
        <v>18</v>
      </c>
      <c r="B17" s="3">
        <v>5280</v>
      </c>
    </row>
    <row r="18" spans="1:2" x14ac:dyDescent="0.25">
      <c r="A18" s="1" t="s">
        <v>19</v>
      </c>
      <c r="B18" s="3">
        <v>6156</v>
      </c>
    </row>
    <row r="19" spans="1:2" x14ac:dyDescent="0.25">
      <c r="A19" s="1" t="s">
        <v>20</v>
      </c>
      <c r="B19" s="3">
        <v>7064</v>
      </c>
    </row>
    <row r="20" spans="1:2" x14ac:dyDescent="0.25">
      <c r="A20" s="1" t="s">
        <v>21</v>
      </c>
      <c r="B20" s="3">
        <v>7128</v>
      </c>
    </row>
    <row r="21" spans="1:2" x14ac:dyDescent="0.25">
      <c r="A21" s="1" t="s">
        <v>22</v>
      </c>
      <c r="B21" s="3">
        <v>5520</v>
      </c>
    </row>
    <row r="22" spans="1:2" x14ac:dyDescent="0.25">
      <c r="A22" s="1" t="s">
        <v>23</v>
      </c>
      <c r="B22" s="3">
        <v>5517</v>
      </c>
    </row>
    <row r="23" spans="1:2" x14ac:dyDescent="0.25">
      <c r="A23" s="1" t="s">
        <v>24</v>
      </c>
      <c r="B23" s="3">
        <v>6004</v>
      </c>
    </row>
    <row r="24" spans="1:2" x14ac:dyDescent="0.25">
      <c r="A24" s="1" t="s">
        <v>25</v>
      </c>
      <c r="B24" s="3">
        <v>7894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"/>
  <sheetViews>
    <sheetView workbookViewId="0">
      <selection activeCell="C6" sqref="C6"/>
    </sheetView>
  </sheetViews>
  <sheetFormatPr baseColWidth="10" defaultRowHeight="15" x14ac:dyDescent="0.25"/>
  <sheetData>
    <row r="1" spans="1:22" x14ac:dyDescent="0.25">
      <c r="A1" s="4" t="s">
        <v>74</v>
      </c>
      <c r="B1" s="5"/>
      <c r="C1" s="5"/>
      <c r="D1" s="5"/>
      <c r="E1" s="6"/>
      <c r="F1" s="4" t="s">
        <v>73</v>
      </c>
      <c r="G1" s="5"/>
      <c r="H1" s="5"/>
      <c r="I1" s="5"/>
      <c r="J1" s="6"/>
      <c r="K1" s="4" t="s">
        <v>62</v>
      </c>
      <c r="L1" s="5"/>
      <c r="M1" s="5"/>
      <c r="N1" s="5"/>
      <c r="O1" s="6"/>
      <c r="P1" s="4" t="s">
        <v>63</v>
      </c>
      <c r="Q1" s="5"/>
      <c r="R1" s="5"/>
      <c r="S1" s="5"/>
      <c r="T1" s="6"/>
      <c r="U1" s="4" t="s">
        <v>75</v>
      </c>
      <c r="V1" s="6"/>
    </row>
    <row r="2" spans="1:22" x14ac:dyDescent="0.25">
      <c r="A2" s="8" t="s">
        <v>59</v>
      </c>
      <c r="B2" t="s">
        <v>58</v>
      </c>
      <c r="C2" s="9" t="s">
        <v>60</v>
      </c>
      <c r="D2" s="9" t="s">
        <v>61</v>
      </c>
      <c r="E2" s="10"/>
      <c r="F2" s="8" t="s">
        <v>59</v>
      </c>
      <c r="G2" t="s">
        <v>58</v>
      </c>
      <c r="H2" s="9" t="s">
        <v>60</v>
      </c>
      <c r="I2" s="9" t="s">
        <v>61</v>
      </c>
      <c r="J2" s="10"/>
      <c r="K2" s="7" t="s">
        <v>59</v>
      </c>
      <c r="L2" s="8" t="s">
        <v>58</v>
      </c>
      <c r="M2" s="9" t="s">
        <v>60</v>
      </c>
      <c r="N2" s="9" t="s">
        <v>61</v>
      </c>
      <c r="O2" s="15"/>
      <c r="P2" s="7" t="s">
        <v>59</v>
      </c>
      <c r="Q2" s="8" t="s">
        <v>58</v>
      </c>
      <c r="R2" s="9" t="s">
        <v>60</v>
      </c>
      <c r="S2" s="9" t="s">
        <v>61</v>
      </c>
      <c r="T2" s="15"/>
      <c r="U2" s="7" t="s">
        <v>59</v>
      </c>
      <c r="V2" s="15"/>
    </row>
    <row r="3" spans="1:22" x14ac:dyDescent="0.25">
      <c r="A3" s="2">
        <f>'WKO-Miete 2025'!R5</f>
        <v>16.699375000000003</v>
      </c>
      <c r="B3" s="2" t="str">
        <f>'EHL-Miete gebr 2025'!B2</f>
        <v>ka</v>
      </c>
      <c r="C3" s="2">
        <f>'Immopreisatlas-Miete gebr 2025'!B2</f>
        <v>20.87</v>
      </c>
      <c r="D3" s="2">
        <f>'Standard-Miete 2025'!E3</f>
        <v>28.110000000000003</v>
      </c>
      <c r="E3" s="10"/>
      <c r="F3" s="2">
        <f>'WKO-Miete 2025'!R5</f>
        <v>16.699375000000003</v>
      </c>
      <c r="G3" s="2" t="str">
        <f>'EHL-Miete neu 2025'!B2</f>
        <v>ka</v>
      </c>
      <c r="H3" s="2">
        <f>'Immopreisatlas-Miete neu 2025'!B2</f>
        <v>23.41</v>
      </c>
      <c r="I3" s="2">
        <f>'Standard-Miete 2025'!E3</f>
        <v>28.110000000000003</v>
      </c>
      <c r="J3" s="10"/>
      <c r="K3" s="2">
        <f>'WKO-ETW gebr. 2025'!N4</f>
        <v>6284.5750000000007</v>
      </c>
      <c r="L3" s="2" t="str">
        <f>'EHL-ETW gebr. 2025'!B2</f>
        <v>ka</v>
      </c>
      <c r="M3" s="2">
        <f>'Immopreisatlas-ETW gebr. 2025'!B2</f>
        <v>11801.28</v>
      </c>
      <c r="N3" s="2" t="str">
        <f>'Standard-ETW 2025'!B2</f>
        <v>ka</v>
      </c>
      <c r="O3" s="16"/>
      <c r="P3" s="11">
        <f>'WKO-ETW neu 2025'!Z5</f>
        <v>13825.000833333334</v>
      </c>
      <c r="Q3" s="2">
        <f>'EHL-ETW neu 2025'!B2</f>
        <v>23200</v>
      </c>
      <c r="R3" s="2">
        <f>'Immopreisatlas-ETW neu 2025'!B2</f>
        <v>15518.43</v>
      </c>
      <c r="S3" s="2" t="str">
        <f>'Standard-ETW 2025'!B2</f>
        <v>ka</v>
      </c>
      <c r="T3" s="16"/>
      <c r="U3" s="11">
        <f>'WKO-Büro Miete 2025'!H4</f>
        <v>19.245000000000001</v>
      </c>
      <c r="V3" s="16"/>
    </row>
    <row r="4" spans="1:22" x14ac:dyDescent="0.25">
      <c r="A4" s="2">
        <f>'WKO-Miete 2025'!R6</f>
        <v>11.548124999999999</v>
      </c>
      <c r="B4" s="2">
        <f>'EHL-Miete gebr 2025'!B3</f>
        <v>12.5</v>
      </c>
      <c r="C4" s="2">
        <f>'Immopreisatlas-Miete gebr 2025'!B3</f>
        <v>15.13</v>
      </c>
      <c r="D4" s="2">
        <f>'Standard-Miete 2025'!E4</f>
        <v>20.18</v>
      </c>
      <c r="E4" s="10"/>
      <c r="F4" s="2">
        <f>'WKO-Miete 2025'!R6</f>
        <v>11.548124999999999</v>
      </c>
      <c r="G4" s="2">
        <f>'EHL-Miete neu 2025'!B3</f>
        <v>15.4</v>
      </c>
      <c r="H4" s="2">
        <f>'Immopreisatlas-Miete neu 2025'!B3</f>
        <v>16.899999999999999</v>
      </c>
      <c r="I4" s="2">
        <f>'Standard-Miete 2025'!E4</f>
        <v>20.18</v>
      </c>
      <c r="J4" s="10"/>
      <c r="K4" s="2">
        <f>'WKO-ETW gebr. 2025'!N5</f>
        <v>3803.2316666666666</v>
      </c>
      <c r="L4" s="2">
        <f>'EHL-ETW gebr. 2025'!B3</f>
        <v>4900</v>
      </c>
      <c r="M4" s="2">
        <f>'Immopreisatlas-ETW gebr. 2025'!B3</f>
        <v>5191.1400000000003</v>
      </c>
      <c r="N4" s="2">
        <f>'Standard-ETW 2025'!B3</f>
        <v>6949</v>
      </c>
      <c r="O4" s="16"/>
      <c r="P4" s="11">
        <f>'WKO-ETW neu 2025'!Z6</f>
        <v>5266.5645833333338</v>
      </c>
      <c r="Q4" s="2">
        <f>'EHL-ETW neu 2025'!B3</f>
        <v>6850</v>
      </c>
      <c r="R4" s="2">
        <f>'Immopreisatlas-ETW neu 2025'!B3</f>
        <v>6081.88</v>
      </c>
      <c r="S4" s="2">
        <f>'Standard-ETW 2025'!B3</f>
        <v>6949</v>
      </c>
      <c r="T4" s="16"/>
      <c r="U4" s="11">
        <f>'WKO-Büro Miete 2025'!H5</f>
        <v>14.951666666666668</v>
      </c>
      <c r="V4" s="16"/>
    </row>
    <row r="5" spans="1:22" x14ac:dyDescent="0.25">
      <c r="A5" s="2">
        <f>'WKO-Miete 2025'!R7</f>
        <v>11.563125000000001</v>
      </c>
      <c r="B5" s="2">
        <f>'EHL-Miete gebr 2025'!B4</f>
        <v>13.6</v>
      </c>
      <c r="C5" s="2">
        <f>'Immopreisatlas-Miete gebr 2025'!B4</f>
        <v>15.04</v>
      </c>
      <c r="D5" s="2">
        <f>'Standard-Miete 2025'!E5</f>
        <v>22.216666666666669</v>
      </c>
      <c r="E5" s="10"/>
      <c r="F5" s="2">
        <f>'WKO-Miete 2025'!R7</f>
        <v>11.563125000000001</v>
      </c>
      <c r="G5" s="2">
        <f>'EHL-Miete neu 2025'!B4</f>
        <v>15.7</v>
      </c>
      <c r="H5" s="2">
        <f>'Immopreisatlas-Miete neu 2025'!B4</f>
        <v>16.79</v>
      </c>
      <c r="I5" s="2">
        <f>'Standard-Miete 2025'!E5</f>
        <v>22.216666666666669</v>
      </c>
      <c r="J5" s="10"/>
      <c r="K5" s="2">
        <f>'WKO-ETW gebr. 2025'!N6</f>
        <v>4218.9858333333332</v>
      </c>
      <c r="L5" s="2">
        <f>'EHL-ETW gebr. 2025'!B4</f>
        <v>4950</v>
      </c>
      <c r="M5" s="2">
        <f>'Immopreisatlas-ETW gebr. 2025'!B4</f>
        <v>5349.45</v>
      </c>
      <c r="N5" s="2">
        <f>'Standard-ETW 2025'!B4</f>
        <v>8224</v>
      </c>
      <c r="O5" s="16"/>
      <c r="P5" s="11">
        <f>'WKO-ETW neu 2025'!Z7</f>
        <v>5831.072916666667</v>
      </c>
      <c r="Q5" s="2">
        <f>'EHL-ETW neu 2025'!B4</f>
        <v>6850</v>
      </c>
      <c r="R5" s="2">
        <f>'Immopreisatlas-ETW neu 2025'!B4</f>
        <v>6320.91</v>
      </c>
      <c r="S5" s="2">
        <f>'Standard-ETW 2025'!B4</f>
        <v>8224</v>
      </c>
      <c r="T5" s="16"/>
      <c r="U5" s="11">
        <f>'WKO-Büro Miete 2025'!H6</f>
        <v>14.271666666666667</v>
      </c>
      <c r="V5" s="16"/>
    </row>
    <row r="6" spans="1:22" x14ac:dyDescent="0.25">
      <c r="A6" s="2">
        <f>'WKO-Miete 2025'!R8</f>
        <v>11.583750000000002</v>
      </c>
      <c r="B6" s="2">
        <f>'EHL-Miete gebr 2025'!B5</f>
        <v>13.9</v>
      </c>
      <c r="C6" s="2">
        <f>'Immopreisatlas-Miete gebr 2025'!B5</f>
        <v>16.04</v>
      </c>
      <c r="D6" s="2">
        <f>'Standard-Miete 2025'!E6</f>
        <v>21.196666666666669</v>
      </c>
      <c r="E6" s="10"/>
      <c r="F6" s="2">
        <f>'WKO-Miete 2025'!R8</f>
        <v>11.583750000000002</v>
      </c>
      <c r="G6" s="2">
        <f>'EHL-Miete neu 2025'!B5</f>
        <v>16.399999999999999</v>
      </c>
      <c r="H6" s="2">
        <f>'Immopreisatlas-Miete neu 2025'!B5</f>
        <v>17.93</v>
      </c>
      <c r="I6" s="2">
        <f>'Standard-Miete 2025'!E6</f>
        <v>21.196666666666669</v>
      </c>
      <c r="J6" s="10"/>
      <c r="K6" s="2">
        <f>'WKO-ETW gebr. 2025'!N7</f>
        <v>4279.6133333333328</v>
      </c>
      <c r="L6" s="2">
        <f>'EHL-ETW gebr. 2025'!B5</f>
        <v>5450</v>
      </c>
      <c r="M6" s="2">
        <f>'Immopreisatlas-ETW gebr. 2025'!B5</f>
        <v>6333.33</v>
      </c>
      <c r="N6" s="2">
        <f>'Standard-ETW 2025'!B5</f>
        <v>10318</v>
      </c>
      <c r="O6" s="16"/>
      <c r="P6" s="11">
        <f>'WKO-ETW neu 2025'!Z8</f>
        <v>5974.78125</v>
      </c>
      <c r="Q6" s="2">
        <f>'EHL-ETW neu 2025'!B5</f>
        <v>7200</v>
      </c>
      <c r="R6" s="2">
        <f>'Immopreisatlas-ETW neu 2025'!B5</f>
        <v>8355.7000000000007</v>
      </c>
      <c r="S6" s="2">
        <f>'Standard-ETW 2025'!B5</f>
        <v>10318</v>
      </c>
      <c r="T6" s="16"/>
      <c r="U6" s="11">
        <f>'WKO-Büro Miete 2025'!H7</f>
        <v>14.33</v>
      </c>
      <c r="V6" s="16"/>
    </row>
    <row r="7" spans="1:22" x14ac:dyDescent="0.25">
      <c r="A7" s="2">
        <f>'WKO-Miete 2025'!R9</f>
        <v>11.071875</v>
      </c>
      <c r="B7" s="2">
        <f>'EHL-Miete gebr 2025'!B6</f>
        <v>13</v>
      </c>
      <c r="C7" s="2">
        <f>'Immopreisatlas-Miete gebr 2025'!B6</f>
        <v>14.4</v>
      </c>
      <c r="D7" s="2">
        <f>'Standard-Miete 2025'!E7</f>
        <v>23.146666666666665</v>
      </c>
      <c r="E7" s="10"/>
      <c r="F7" s="2">
        <f>'WKO-Miete 2025'!R9</f>
        <v>11.071875</v>
      </c>
      <c r="G7" s="2">
        <f>'EHL-Miete neu 2025'!B6</f>
        <v>14.2</v>
      </c>
      <c r="H7" s="2">
        <f>'Immopreisatlas-Miete neu 2025'!B6</f>
        <v>16.07</v>
      </c>
      <c r="I7" s="2">
        <f>'Standard-Miete 2025'!E7</f>
        <v>23.146666666666665</v>
      </c>
      <c r="J7" s="10"/>
      <c r="K7" s="2">
        <f>'WKO-ETW gebr. 2025'!N8</f>
        <v>3976.7433333333333</v>
      </c>
      <c r="L7" s="2">
        <f>'EHL-ETW gebr. 2025'!B6</f>
        <v>4800</v>
      </c>
      <c r="M7" s="2">
        <f>'Immopreisatlas-ETW gebr. 2025'!B6</f>
        <v>4809.6899999999996</v>
      </c>
      <c r="N7" s="2">
        <f>'Standard-ETW 2025'!B6</f>
        <v>6853</v>
      </c>
      <c r="O7" s="16"/>
      <c r="P7" s="11">
        <f>'WKO-ETW neu 2025'!Z9</f>
        <v>5711.0949999999984</v>
      </c>
      <c r="Q7" s="2">
        <f>'EHL-ETW neu 2025'!B6</f>
        <v>5900</v>
      </c>
      <c r="R7" s="2">
        <f>'Immopreisatlas-ETW neu 2025'!B6</f>
        <v>6440.66</v>
      </c>
      <c r="S7" s="2">
        <f>'Standard-ETW 2025'!B6</f>
        <v>6853</v>
      </c>
      <c r="T7" s="16"/>
      <c r="U7" s="11">
        <f>'WKO-Büro Miete 2025'!H8</f>
        <v>13.486666666666666</v>
      </c>
      <c r="V7" s="16"/>
    </row>
    <row r="8" spans="1:22" x14ac:dyDescent="0.25">
      <c r="A8" s="2">
        <f>'WKO-Miete 2025'!R10</f>
        <v>10.966875</v>
      </c>
      <c r="B8" s="2">
        <f>'EHL-Miete gebr 2025'!B7</f>
        <v>13.8</v>
      </c>
      <c r="C8" s="2">
        <f>'Immopreisatlas-Miete gebr 2025'!B7</f>
        <v>15.97</v>
      </c>
      <c r="D8" s="2">
        <f>'Standard-Miete 2025'!E8</f>
        <v>20.349999999999998</v>
      </c>
      <c r="E8" s="10"/>
      <c r="F8" s="2">
        <f>'WKO-Miete 2025'!R10</f>
        <v>10.966875</v>
      </c>
      <c r="G8" s="2">
        <f>'EHL-Miete neu 2025'!B7</f>
        <v>16.2</v>
      </c>
      <c r="H8" s="2">
        <f>'Immopreisatlas-Miete neu 2025'!B7</f>
        <v>17.850000000000001</v>
      </c>
      <c r="I8" s="2">
        <f>'Standard-Miete 2025'!E8</f>
        <v>20.349999999999998</v>
      </c>
      <c r="J8" s="10"/>
      <c r="K8" s="2">
        <f>'WKO-ETW gebr. 2025'!N9</f>
        <v>4216.9341666666669</v>
      </c>
      <c r="L8" s="2">
        <f>'EHL-ETW gebr. 2025'!B7</f>
        <v>5250</v>
      </c>
      <c r="M8" s="2">
        <f>'Immopreisatlas-ETW gebr. 2025'!B7</f>
        <v>5979.71</v>
      </c>
      <c r="N8" s="2">
        <f>'Standard-ETW 2025'!B7</f>
        <v>7979</v>
      </c>
      <c r="O8" s="16"/>
      <c r="P8" s="11">
        <f>'WKO-ETW neu 2025'!Z10</f>
        <v>6181.3954166666663</v>
      </c>
      <c r="Q8" s="2">
        <f>'EHL-ETW neu 2025'!B7</f>
        <v>7050</v>
      </c>
      <c r="R8" s="2">
        <f>'Immopreisatlas-ETW neu 2025'!B7</f>
        <v>7960.61</v>
      </c>
      <c r="S8" s="2">
        <f>'Standard-ETW 2025'!B7</f>
        <v>7979</v>
      </c>
      <c r="T8" s="16"/>
      <c r="U8" s="11">
        <f>'WKO-Büro Miete 2025'!H9</f>
        <v>14.541666666666666</v>
      </c>
      <c r="V8" s="16"/>
    </row>
    <row r="9" spans="1:22" x14ac:dyDescent="0.25">
      <c r="A9" s="2">
        <f>'WKO-Miete 2025'!R11</f>
        <v>11.594375000000001</v>
      </c>
      <c r="B9" s="2">
        <f>'EHL-Miete gebr 2025'!B8</f>
        <v>14</v>
      </c>
      <c r="C9" s="2">
        <f>'Immopreisatlas-Miete gebr 2025'!B8</f>
        <v>16.05</v>
      </c>
      <c r="D9" s="2">
        <f>'Standard-Miete 2025'!E9</f>
        <v>24.456666666666667</v>
      </c>
      <c r="E9" s="10"/>
      <c r="F9" s="2">
        <f>'WKO-Miete 2025'!R11</f>
        <v>11.594375000000001</v>
      </c>
      <c r="G9" s="2">
        <f>'EHL-Miete neu 2025'!B8</f>
        <v>16.5</v>
      </c>
      <c r="H9" s="2">
        <f>'Immopreisatlas-Miete neu 2025'!B8</f>
        <v>17.940000000000001</v>
      </c>
      <c r="I9" s="2">
        <f>'Standard-Miete 2025'!E9</f>
        <v>24.456666666666667</v>
      </c>
      <c r="J9" s="10"/>
      <c r="K9" s="2">
        <f>'WKO-ETW gebr. 2025'!N10</f>
        <v>4063.4441666666667</v>
      </c>
      <c r="L9" s="2">
        <f>'EHL-ETW gebr. 2025'!B8</f>
        <v>5500</v>
      </c>
      <c r="M9" s="2">
        <f>'Immopreisatlas-ETW gebr. 2025'!B8</f>
        <v>6111.71</v>
      </c>
      <c r="N9" s="2">
        <f>'Standard-ETW 2025'!B8</f>
        <v>7864</v>
      </c>
      <c r="O9" s="16"/>
      <c r="P9" s="11">
        <f>'WKO-ETW neu 2025'!Z11</f>
        <v>6085.6508333333331</v>
      </c>
      <c r="Q9" s="2">
        <f>'EHL-ETW neu 2025'!B8</f>
        <v>7300</v>
      </c>
      <c r="R9" s="2">
        <f>'Immopreisatlas-ETW neu 2025'!B8</f>
        <v>7995.24</v>
      </c>
      <c r="S9" s="2">
        <f>'Standard-ETW 2025'!B8</f>
        <v>7864</v>
      </c>
      <c r="T9" s="16"/>
      <c r="U9" s="11">
        <f>'WKO-Büro Miete 2025'!H10</f>
        <v>14.274999999999999</v>
      </c>
      <c r="V9" s="16"/>
    </row>
    <row r="10" spans="1:22" x14ac:dyDescent="0.25">
      <c r="A10" s="2">
        <f>'WKO-Miete 2025'!R12</f>
        <v>11.581249999999999</v>
      </c>
      <c r="B10" s="2">
        <f>'EHL-Miete gebr 2025'!B9</f>
        <v>14.2</v>
      </c>
      <c r="C10" s="2">
        <f>'Immopreisatlas-Miete gebr 2025'!B9</f>
        <v>16.3</v>
      </c>
      <c r="D10" s="2">
        <f>'Standard-Miete 2025'!E10</f>
        <v>21.806666666666668</v>
      </c>
      <c r="E10" s="10"/>
      <c r="F10" s="2">
        <f>'WKO-Miete 2025'!R12</f>
        <v>11.581249999999999</v>
      </c>
      <c r="G10" s="2">
        <f>'EHL-Miete neu 2025'!B9</f>
        <v>16.7</v>
      </c>
      <c r="H10" s="2">
        <f>'Immopreisatlas-Miete neu 2025'!B9</f>
        <v>18.23</v>
      </c>
      <c r="I10" s="2">
        <f>'Standard-Miete 2025'!E10</f>
        <v>21.806666666666668</v>
      </c>
      <c r="J10" s="10"/>
      <c r="K10" s="2">
        <f>'WKO-ETW gebr. 2025'!N11</f>
        <v>4326.3374999999996</v>
      </c>
      <c r="L10" s="2">
        <f>'EHL-ETW gebr. 2025'!B9</f>
        <v>5800</v>
      </c>
      <c r="M10" s="2">
        <f>'Immopreisatlas-ETW gebr. 2025'!B9</f>
        <v>6633.88</v>
      </c>
      <c r="N10" s="2">
        <f>'Standard-ETW 2025'!B9</f>
        <v>6596</v>
      </c>
      <c r="O10" s="16"/>
      <c r="P10" s="11">
        <f>'WKO-ETW neu 2025'!Z12</f>
        <v>5695.8344444444438</v>
      </c>
      <c r="Q10" s="2">
        <f>'EHL-ETW neu 2025'!B9</f>
        <v>7850</v>
      </c>
      <c r="R10" s="2">
        <f>'Immopreisatlas-ETW neu 2025'!B9</f>
        <v>8457.1200000000008</v>
      </c>
      <c r="S10" s="2">
        <f>'Standard-ETW 2025'!B9</f>
        <v>6596</v>
      </c>
      <c r="T10" s="16"/>
      <c r="U10" s="11">
        <f>'WKO-Büro Miete 2025'!H11</f>
        <v>14.725000000000001</v>
      </c>
      <c r="V10" s="16"/>
    </row>
    <row r="11" spans="1:22" x14ac:dyDescent="0.25">
      <c r="A11" s="2">
        <f>'WKO-Miete 2025'!R13</f>
        <v>11.465624999999999</v>
      </c>
      <c r="B11" s="2">
        <f>'EHL-Miete gebr 2025'!B10</f>
        <v>14</v>
      </c>
      <c r="C11" s="2">
        <f>'Immopreisatlas-Miete gebr 2025'!B10</f>
        <v>15.8</v>
      </c>
      <c r="D11" s="2">
        <f>'Standard-Miete 2025'!E11</f>
        <v>20.766666666666666</v>
      </c>
      <c r="E11" s="10"/>
      <c r="F11" s="2">
        <f>'WKO-Miete 2025'!R13</f>
        <v>11.465624999999999</v>
      </c>
      <c r="G11" s="2">
        <f>'EHL-Miete neu 2025'!B10</f>
        <v>16.5</v>
      </c>
      <c r="H11" s="2">
        <f>'Immopreisatlas-Miete neu 2025'!B10</f>
        <v>17.66</v>
      </c>
      <c r="I11" s="2">
        <f>'Standard-Miete 2025'!E11</f>
        <v>20.766666666666666</v>
      </c>
      <c r="J11" s="10"/>
      <c r="K11" s="2">
        <f>'WKO-ETW gebr. 2025'!N12</f>
        <v>4429.6450000000013</v>
      </c>
      <c r="L11" s="2">
        <f>'EHL-ETW gebr. 2025'!B10</f>
        <v>5650</v>
      </c>
      <c r="M11" s="2">
        <f>'Immopreisatlas-ETW gebr. 2025'!B10</f>
        <v>5924.5</v>
      </c>
      <c r="N11" s="2">
        <f>'Standard-ETW 2025'!B10</f>
        <v>9179</v>
      </c>
      <c r="O11" s="16"/>
      <c r="P11" s="11">
        <f>'WKO-ETW neu 2025'!Z13</f>
        <v>5979.6949999999997</v>
      </c>
      <c r="Q11" s="2">
        <f>'EHL-ETW neu 2025'!B10</f>
        <v>7700</v>
      </c>
      <c r="R11" s="2">
        <f>'Immopreisatlas-ETW neu 2025'!B10</f>
        <v>7448.74</v>
      </c>
      <c r="S11" s="2">
        <f>'Standard-ETW 2025'!B10</f>
        <v>9179</v>
      </c>
      <c r="T11" s="16"/>
      <c r="U11" s="11">
        <f>'WKO-Büro Miete 2025'!H12</f>
        <v>14.605000000000002</v>
      </c>
      <c r="V11" s="16"/>
    </row>
    <row r="12" spans="1:22" x14ac:dyDescent="0.25">
      <c r="A12" s="2">
        <f>'WKO-Miete 2025'!R14</f>
        <v>10.41</v>
      </c>
      <c r="B12" s="2">
        <f>'EHL-Miete gebr 2025'!B11</f>
        <v>11.6</v>
      </c>
      <c r="C12" s="2">
        <f>'Immopreisatlas-Miete gebr 2025'!B11</f>
        <v>12.89</v>
      </c>
      <c r="D12" s="2">
        <f>'Standard-Miete 2025'!E12</f>
        <v>18.423333333333336</v>
      </c>
      <c r="E12" s="10"/>
      <c r="F12" s="2">
        <f>'WKO-Miete 2025'!R14</f>
        <v>10.41</v>
      </c>
      <c r="G12" s="2">
        <f>'EHL-Miete neu 2025'!B11</f>
        <v>14.5</v>
      </c>
      <c r="H12" s="2">
        <f>'Immopreisatlas-Miete neu 2025'!B11</f>
        <v>14.35</v>
      </c>
      <c r="I12" s="2">
        <f>'Standard-Miete 2025'!E12</f>
        <v>18.423333333333336</v>
      </c>
      <c r="J12" s="10"/>
      <c r="K12" s="2">
        <f>'WKO-ETW gebr. 2025'!N13</f>
        <v>3186.8649999999998</v>
      </c>
      <c r="L12" s="2">
        <f>'EHL-ETW gebr. 2025'!B11</f>
        <v>3900</v>
      </c>
      <c r="M12" s="2">
        <f>'Immopreisatlas-ETW gebr. 2025'!B11</f>
        <v>3624.78</v>
      </c>
      <c r="N12" s="2">
        <f>'Standard-ETW 2025'!B11</f>
        <v>3580</v>
      </c>
      <c r="O12" s="16"/>
      <c r="P12" s="11">
        <f>'WKO-ETW neu 2025'!Z14</f>
        <v>4665.2295833333328</v>
      </c>
      <c r="Q12" s="2">
        <f>'EHL-ETW neu 2025'!B11</f>
        <v>5600</v>
      </c>
      <c r="R12" s="2">
        <f>'Immopreisatlas-ETW neu 2025'!B11</f>
        <v>4796.33</v>
      </c>
      <c r="S12" s="2">
        <f>'Standard-ETW 2025'!B11</f>
        <v>3580</v>
      </c>
      <c r="T12" s="16"/>
      <c r="U12" s="11">
        <f>'WKO-Büro Miete 2025'!H13</f>
        <v>13.991666666666667</v>
      </c>
      <c r="V12" s="16"/>
    </row>
    <row r="13" spans="1:22" x14ac:dyDescent="0.25">
      <c r="A13" s="2">
        <f>'WKO-Miete 2025'!R15</f>
        <v>9.5168750000000006</v>
      </c>
      <c r="B13" s="2">
        <f>'EHL-Miete gebr 2025'!B12</f>
        <v>11.2</v>
      </c>
      <c r="C13" s="2">
        <f>'Immopreisatlas-Miete gebr 2025'!B12</f>
        <v>12.66</v>
      </c>
      <c r="D13" s="2">
        <f>'Standard-Miete 2025'!E13</f>
        <v>17.824999999999999</v>
      </c>
      <c r="E13" s="10"/>
      <c r="F13" s="2">
        <f>'WKO-Miete 2025'!R15</f>
        <v>9.5168750000000006</v>
      </c>
      <c r="G13" s="2">
        <f>'EHL-Miete neu 2025'!B12</f>
        <v>13.1</v>
      </c>
      <c r="H13" s="2">
        <f>'Immopreisatlas-Miete neu 2025'!B12</f>
        <v>14.09</v>
      </c>
      <c r="I13" s="2">
        <f>'Standard-Miete 2025'!E13</f>
        <v>17.824999999999999</v>
      </c>
      <c r="J13" s="10"/>
      <c r="K13" s="2">
        <f>'WKO-ETW gebr. 2025'!N14</f>
        <v>2991.6849999999999</v>
      </c>
      <c r="L13" s="2">
        <f>'EHL-ETW gebr. 2025'!B12</f>
        <v>3750</v>
      </c>
      <c r="M13" s="2">
        <f>'Immopreisatlas-ETW gebr. 2025'!B12</f>
        <v>3429.52</v>
      </c>
      <c r="N13" s="2">
        <f>'Standard-ETW 2025'!B12</f>
        <v>4882</v>
      </c>
      <c r="O13" s="16"/>
      <c r="P13" s="11">
        <f>'WKO-ETW neu 2025'!Z15</f>
        <v>4249.1154166666656</v>
      </c>
      <c r="Q13" s="2">
        <f>'EHL-ETW neu 2025'!B12</f>
        <v>5200</v>
      </c>
      <c r="R13" s="2">
        <f>'Immopreisatlas-ETW neu 2025'!B12</f>
        <v>4225.6899999999996</v>
      </c>
      <c r="S13" s="2">
        <f>'Standard-ETW 2025'!B12</f>
        <v>4882</v>
      </c>
      <c r="T13" s="16"/>
      <c r="U13" s="11">
        <f>'WKO-Büro Miete 2025'!B15</f>
        <v>12.63</v>
      </c>
      <c r="V13" s="16"/>
    </row>
    <row r="14" spans="1:22" x14ac:dyDescent="0.25">
      <c r="A14" s="2">
        <f>'WKO-Miete 2025'!R16</f>
        <v>10.637499999999999</v>
      </c>
      <c r="B14" s="2">
        <f>'EHL-Miete gebr 2025'!B13</f>
        <v>12.2</v>
      </c>
      <c r="C14" s="2">
        <f>'Immopreisatlas-Miete gebr 2025'!B13</f>
        <v>13.32</v>
      </c>
      <c r="D14" s="2">
        <f>'Standard-Miete 2025'!E14</f>
        <v>18.963333333333335</v>
      </c>
      <c r="E14" s="10"/>
      <c r="F14" s="2">
        <f>'WKO-Miete 2025'!R16</f>
        <v>10.637499999999999</v>
      </c>
      <c r="G14" s="2">
        <f>'EHL-Miete neu 2025'!B13</f>
        <v>13.7</v>
      </c>
      <c r="H14" s="2">
        <f>'Immopreisatlas-Miete neu 2025'!B13</f>
        <v>14.85</v>
      </c>
      <c r="I14" s="2">
        <f>'Standard-Miete 2025'!E14</f>
        <v>18.963333333333335</v>
      </c>
      <c r="J14" s="10"/>
      <c r="K14" s="2">
        <f>'WKO-ETW gebr. 2025'!N15</f>
        <v>3433.5783333333329</v>
      </c>
      <c r="L14" s="2">
        <f>'EHL-ETW gebr. 2025'!B13</f>
        <v>4200</v>
      </c>
      <c r="M14" s="2">
        <f>'Immopreisatlas-ETW gebr. 2025'!B13</f>
        <v>4042.86</v>
      </c>
      <c r="N14" s="2">
        <f>'Standard-ETW 2025'!B13</f>
        <v>5947</v>
      </c>
      <c r="O14" s="16"/>
      <c r="P14" s="11">
        <f>'WKO-ETW neu 2025'!Z16</f>
        <v>4692.8133333333326</v>
      </c>
      <c r="Q14" s="2">
        <f>'EHL-ETW neu 2025'!B13</f>
        <v>5650</v>
      </c>
      <c r="R14" s="2">
        <f>'Immopreisatlas-ETW neu 2025'!B13</f>
        <v>4894.21</v>
      </c>
      <c r="S14" s="2">
        <f>'Standard-ETW 2025'!B13</f>
        <v>5947</v>
      </c>
      <c r="T14" s="16"/>
      <c r="U14" s="11">
        <f>'WKO-Büro Miete 2025'!H15</f>
        <v>12.765000000000001</v>
      </c>
      <c r="V14" s="16"/>
    </row>
    <row r="15" spans="1:22" x14ac:dyDescent="0.25">
      <c r="A15" s="2">
        <f>'WKO-Miete 2025'!R17</f>
        <v>10.998125000000002</v>
      </c>
      <c r="B15" s="2">
        <f>'EHL-Miete gebr 2025'!B14</f>
        <v>13.8</v>
      </c>
      <c r="C15" s="2">
        <f>'Immopreisatlas-Miete gebr 2025'!B14</f>
        <v>14.71</v>
      </c>
      <c r="D15" s="2">
        <f>'Standard-Miete 2025'!E15</f>
        <v>19.52</v>
      </c>
      <c r="E15" s="10"/>
      <c r="F15" s="2">
        <f>'WKO-Miete 2025'!R17</f>
        <v>10.998125000000002</v>
      </c>
      <c r="G15" s="2">
        <f>'EHL-Miete neu 2025'!B14</f>
        <v>15.8</v>
      </c>
      <c r="H15" s="2">
        <f>'Immopreisatlas-Miete neu 2025'!B14</f>
        <v>16.420000000000002</v>
      </c>
      <c r="I15" s="2">
        <f>'Standard-Miete 2025'!E15</f>
        <v>19.52</v>
      </c>
      <c r="J15" s="10"/>
      <c r="K15" s="2">
        <f>'WKO-ETW gebr. 2025'!N16</f>
        <v>3977.2808333333337</v>
      </c>
      <c r="L15" s="2">
        <f>'EHL-ETW gebr. 2025'!B14</f>
        <v>5750</v>
      </c>
      <c r="M15" s="2">
        <f>'Immopreisatlas-ETW gebr. 2025'!B14</f>
        <v>4904.72</v>
      </c>
      <c r="N15" s="2">
        <f>'Standard-ETW 2025'!B14</f>
        <v>6007</v>
      </c>
      <c r="O15" s="16"/>
      <c r="P15" s="11">
        <f>'WKO-ETW neu 2025'!Z17</f>
        <v>5530.1845833333327</v>
      </c>
      <c r="Q15" s="2">
        <f>'EHL-ETW neu 2025'!B14</f>
        <v>7750</v>
      </c>
      <c r="R15" s="2">
        <f>'Immopreisatlas-ETW neu 2025'!B14</f>
        <v>6107.19</v>
      </c>
      <c r="S15" s="2">
        <f>'Standard-ETW 2025'!B14</f>
        <v>6007</v>
      </c>
      <c r="T15" s="16"/>
      <c r="U15" s="11">
        <f>'WKO-Büro Miete 2025'!H16</f>
        <v>13.299999999999999</v>
      </c>
      <c r="V15" s="16"/>
    </row>
    <row r="16" spans="1:22" x14ac:dyDescent="0.25">
      <c r="A16" s="2">
        <f>'WKO-Miete 2025'!R18</f>
        <v>10.75375</v>
      </c>
      <c r="B16" s="2">
        <f>'EHL-Miete gebr 2025'!B15</f>
        <v>13</v>
      </c>
      <c r="C16" s="2">
        <f>'Immopreisatlas-Miete gebr 2025'!B15</f>
        <v>13.23</v>
      </c>
      <c r="D16" s="2">
        <f>'Standard-Miete 2025'!E16</f>
        <v>18.57</v>
      </c>
      <c r="E16" s="10"/>
      <c r="F16" s="2">
        <f>'WKO-Miete 2025'!R18</f>
        <v>10.75375</v>
      </c>
      <c r="G16" s="2">
        <f>'EHL-Miete neu 2025'!B15</f>
        <v>14.8</v>
      </c>
      <c r="H16" s="2">
        <f>'Immopreisatlas-Miete neu 2025'!B15</f>
        <v>14.74</v>
      </c>
      <c r="I16" s="2">
        <f>'Standard-Miete 2025'!E16</f>
        <v>18.57</v>
      </c>
      <c r="J16" s="10"/>
      <c r="K16" s="2">
        <f>'WKO-ETW gebr. 2025'!N17</f>
        <v>3430.0141666666659</v>
      </c>
      <c r="L16" s="2">
        <f>'EHL-ETW gebr. 2025'!B15</f>
        <v>4150</v>
      </c>
      <c r="M16" s="2">
        <f>'Immopreisatlas-ETW gebr. 2025'!B15</f>
        <v>4167.97</v>
      </c>
      <c r="N16" s="2">
        <f>'Standard-ETW 2025'!B15</f>
        <v>6011</v>
      </c>
      <c r="O16" s="16"/>
      <c r="P16" s="11">
        <f>'WKO-ETW neu 2025'!Z18</f>
        <v>4973.7629166666675</v>
      </c>
      <c r="Q16" s="2">
        <f>'EHL-ETW neu 2025'!B15</f>
        <v>6050</v>
      </c>
      <c r="R16" s="2">
        <f>'Immopreisatlas-ETW neu 2025'!B15</f>
        <v>5370.86</v>
      </c>
      <c r="S16" s="2">
        <f>'Standard-ETW 2025'!B15</f>
        <v>6011</v>
      </c>
      <c r="T16" s="16"/>
      <c r="U16" s="11">
        <f>'WKO-Büro Miete 2025'!H17</f>
        <v>12.083333333333334</v>
      </c>
      <c r="V16" s="16"/>
    </row>
    <row r="17" spans="1:22" x14ac:dyDescent="0.25">
      <c r="A17" s="2">
        <f>'WKO-Miete 2025'!R19</f>
        <v>10.01125</v>
      </c>
      <c r="B17" s="2">
        <f>'EHL-Miete gebr 2025'!B16</f>
        <v>12.3</v>
      </c>
      <c r="C17" s="2">
        <f>'Immopreisatlas-Miete gebr 2025'!B16</f>
        <v>13.17</v>
      </c>
      <c r="D17" s="2">
        <f>'Standard-Miete 2025'!E17</f>
        <v>19.273333333333333</v>
      </c>
      <c r="E17" s="10"/>
      <c r="F17" s="2">
        <f>'WKO-Miete 2025'!R19</f>
        <v>10.01125</v>
      </c>
      <c r="G17" s="2">
        <f>'EHL-Miete neu 2025'!B16</f>
        <v>13.6</v>
      </c>
      <c r="H17" s="2">
        <f>'Immopreisatlas-Miete neu 2025'!B16</f>
        <v>14.67</v>
      </c>
      <c r="I17" s="2">
        <f>'Standard-Miete 2025'!E17</f>
        <v>19.273333333333333</v>
      </c>
      <c r="J17" s="10"/>
      <c r="K17" s="2">
        <f>'WKO-ETW gebr. 2025'!N18</f>
        <v>2908.4749999999999</v>
      </c>
      <c r="L17" s="2">
        <f>'EHL-ETW gebr. 2025'!B16</f>
        <v>3950</v>
      </c>
      <c r="M17" s="2">
        <f>'Immopreisatlas-ETW gebr. 2025'!B16</f>
        <v>4188.96</v>
      </c>
      <c r="N17" s="2">
        <f>'Standard-ETW 2025'!B16</f>
        <v>4619</v>
      </c>
      <c r="O17" s="16"/>
      <c r="P17" s="11">
        <f>'WKO-ETW neu 2025'!Z19</f>
        <v>4307.1058333333331</v>
      </c>
      <c r="Q17" s="2">
        <f>'EHL-ETW neu 2025'!B16</f>
        <v>5500</v>
      </c>
      <c r="R17" s="2">
        <f>'Immopreisatlas-ETW neu 2025'!B16</f>
        <v>5475.19</v>
      </c>
      <c r="S17" s="2">
        <f>'Standard-ETW 2025'!B16</f>
        <v>4619</v>
      </c>
      <c r="T17" s="16"/>
      <c r="U17" s="11">
        <f>'WKO-Büro Miete 2025'!H18</f>
        <v>12.430000000000001</v>
      </c>
      <c r="V17" s="16"/>
    </row>
    <row r="18" spans="1:22" x14ac:dyDescent="0.25">
      <c r="A18" s="2">
        <f>'WKO-Miete 2025'!R20</f>
        <v>10.479375000000001</v>
      </c>
      <c r="B18" s="2">
        <f>'EHL-Miete gebr 2025'!B17</f>
        <v>12.5</v>
      </c>
      <c r="C18" s="2">
        <f>'Immopreisatlas-Miete gebr 2025'!B17</f>
        <v>13.08</v>
      </c>
      <c r="D18" s="2">
        <f>'Standard-Miete 2025'!E18</f>
        <v>18.706666666666667</v>
      </c>
      <c r="E18" s="10"/>
      <c r="F18" s="2">
        <f>'WKO-Miete 2025'!R20</f>
        <v>10.479375000000001</v>
      </c>
      <c r="G18" s="2">
        <f>'EHL-Miete neu 2025'!B17</f>
        <v>13.9</v>
      </c>
      <c r="H18" s="2">
        <f>'Immopreisatlas-Miete neu 2025'!B17</f>
        <v>14.57</v>
      </c>
      <c r="I18" s="2">
        <f>'Standard-Miete 2025'!E18</f>
        <v>18.706666666666667</v>
      </c>
      <c r="J18" s="10"/>
      <c r="K18" s="2">
        <f>'WKO-ETW gebr. 2025'!N19</f>
        <v>3255.3449999999998</v>
      </c>
      <c r="L18" s="2">
        <f>'EHL-ETW gebr. 2025'!B17</f>
        <v>4000</v>
      </c>
      <c r="M18" s="2">
        <f>'Immopreisatlas-ETW gebr. 2025'!B17</f>
        <v>4091.56</v>
      </c>
      <c r="N18" s="2">
        <f>'Standard-ETW 2025'!B17</f>
        <v>5280</v>
      </c>
      <c r="O18" s="16"/>
      <c r="P18" s="11">
        <f>'WKO-ETW neu 2025'!Z20</f>
        <v>5147.5841666666674</v>
      </c>
      <c r="Q18" s="2">
        <f>'EHL-ETW neu 2025'!B17</f>
        <v>5750</v>
      </c>
      <c r="R18" s="2">
        <f>'Immopreisatlas-ETW neu 2025'!B17</f>
        <v>5258.18</v>
      </c>
      <c r="S18" s="2">
        <f>'Standard-ETW 2025'!B17</f>
        <v>5280</v>
      </c>
      <c r="T18" s="16"/>
      <c r="U18" s="11">
        <f>'WKO-Büro Miete 2025'!H19</f>
        <v>12.275</v>
      </c>
      <c r="V18" s="16"/>
    </row>
    <row r="19" spans="1:22" x14ac:dyDescent="0.25">
      <c r="A19" s="2">
        <f>'WKO-Miete 2025'!R21</f>
        <v>10.448124999999999</v>
      </c>
      <c r="B19" s="2">
        <f>'EHL-Miete gebr 2025'!B18</f>
        <v>12.5</v>
      </c>
      <c r="C19" s="2">
        <f>'Immopreisatlas-Miete gebr 2025'!B18</f>
        <v>13.44</v>
      </c>
      <c r="D19" s="2">
        <f>'Standard-Miete 2025'!E19</f>
        <v>18.546666666666667</v>
      </c>
      <c r="E19" s="10"/>
      <c r="F19" s="2">
        <f>'WKO-Miete 2025'!R21</f>
        <v>10.448124999999999</v>
      </c>
      <c r="G19" s="2">
        <f>'EHL-Miete neu 2025'!B18</f>
        <v>14.1</v>
      </c>
      <c r="H19" s="2">
        <f>'Immopreisatlas-Miete neu 2025'!B18</f>
        <v>14.98</v>
      </c>
      <c r="I19" s="2">
        <f>'Standard-Miete 2025'!E19</f>
        <v>18.546666666666667</v>
      </c>
      <c r="J19" s="10"/>
      <c r="K19" s="2">
        <f>'WKO-ETW gebr. 2025'!N20</f>
        <v>3287.771666666667</v>
      </c>
      <c r="L19" s="2">
        <f>'EHL-ETW gebr. 2025'!B18</f>
        <v>4150</v>
      </c>
      <c r="M19" s="2">
        <f>'Immopreisatlas-ETW gebr. 2025'!B18</f>
        <v>4205.25</v>
      </c>
      <c r="N19" s="2">
        <f>'Standard-ETW 2025'!B18</f>
        <v>6156</v>
      </c>
      <c r="O19" s="16"/>
      <c r="P19" s="11">
        <f>'WKO-ETW neu 2025'!Z21</f>
        <v>4626.0512499999995</v>
      </c>
      <c r="Q19" s="2">
        <f>'EHL-ETW neu 2025'!B18</f>
        <v>5650</v>
      </c>
      <c r="R19" s="2">
        <f>'Immopreisatlas-ETW neu 2025'!B18</f>
        <v>5870.33</v>
      </c>
      <c r="S19" s="2">
        <f>'Standard-ETW 2025'!B18</f>
        <v>6156</v>
      </c>
      <c r="T19" s="16"/>
      <c r="U19" s="11">
        <f>'WKO-Büro Miete 2025'!H20</f>
        <v>11.815</v>
      </c>
      <c r="V19" s="16"/>
    </row>
    <row r="20" spans="1:22" x14ac:dyDescent="0.25">
      <c r="A20" s="2">
        <f>'WKO-Miete 2025'!R22</f>
        <v>11.506875000000001</v>
      </c>
      <c r="B20" s="2">
        <f>'EHL-Miete gebr 2025'!B19</f>
        <v>13.8</v>
      </c>
      <c r="C20" s="2">
        <f>'Immopreisatlas-Miete gebr 2025'!B19</f>
        <v>14.8</v>
      </c>
      <c r="D20" s="2">
        <f>'Standard-Miete 2025'!E20</f>
        <v>19.93</v>
      </c>
      <c r="E20" s="10"/>
      <c r="F20" s="2">
        <f>'WKO-Miete 2025'!R22</f>
        <v>11.506875000000001</v>
      </c>
      <c r="G20" s="2">
        <f>'EHL-Miete neu 2025'!B19</f>
        <v>16.2</v>
      </c>
      <c r="H20" s="2">
        <f>'Immopreisatlas-Miete neu 2025'!B19</f>
        <v>16.52</v>
      </c>
      <c r="I20" s="2">
        <f>'Standard-Miete 2025'!E20</f>
        <v>19.93</v>
      </c>
      <c r="J20" s="10"/>
      <c r="K20" s="2">
        <f>'WKO-ETW gebr. 2025'!N21</f>
        <v>4143.12</v>
      </c>
      <c r="L20" s="2">
        <f>'EHL-ETW gebr. 2025'!B19</f>
        <v>5450</v>
      </c>
      <c r="M20" s="2">
        <f>'Immopreisatlas-ETW gebr. 2025'!B19</f>
        <v>5298.78</v>
      </c>
      <c r="N20" s="2">
        <f>'Standard-ETW 2025'!B19</f>
        <v>7064</v>
      </c>
      <c r="O20" s="16"/>
      <c r="P20" s="11">
        <f>'WKO-ETW neu 2025'!Z22</f>
        <v>6035.3487500000001</v>
      </c>
      <c r="Q20" s="2">
        <f>'EHL-ETW neu 2025'!B19</f>
        <v>7700</v>
      </c>
      <c r="R20" s="2">
        <f>'Immopreisatlas-ETW neu 2025'!B19</f>
        <v>7349.64</v>
      </c>
      <c r="S20" s="2">
        <f>'Standard-ETW 2025'!B19</f>
        <v>7064</v>
      </c>
      <c r="T20" s="16"/>
      <c r="U20" s="11">
        <f>'WKO-Büro Miete 2025'!H21</f>
        <v>11.766666666666666</v>
      </c>
      <c r="V20" s="16"/>
    </row>
    <row r="21" spans="1:22" x14ac:dyDescent="0.25">
      <c r="A21" s="2">
        <f>'WKO-Miete 2025'!R23</f>
        <v>11.795624999999999</v>
      </c>
      <c r="B21" s="2">
        <f>'EHL-Miete gebr 2025'!B20</f>
        <v>14</v>
      </c>
      <c r="C21" s="2">
        <f>'Immopreisatlas-Miete gebr 2025'!B20</f>
        <v>15.25</v>
      </c>
      <c r="D21" s="2">
        <f>'Standard-Miete 2025'!E21</f>
        <v>20.7</v>
      </c>
      <c r="E21" s="10"/>
      <c r="F21" s="2">
        <f>'WKO-Miete 2025'!R23</f>
        <v>11.795624999999999</v>
      </c>
      <c r="G21" s="2">
        <f>'EHL-Miete neu 2025'!B20</f>
        <v>16.5</v>
      </c>
      <c r="H21" s="2">
        <f>'Immopreisatlas-Miete neu 2025'!B20</f>
        <v>17.03</v>
      </c>
      <c r="I21" s="2">
        <f>'Standard-Miete 2025'!E21</f>
        <v>20.7</v>
      </c>
      <c r="J21" s="10"/>
      <c r="K21" s="2">
        <f>'WKO-ETW gebr. 2025'!N22</f>
        <v>4092.1941666666667</v>
      </c>
      <c r="L21" s="2">
        <f>'EHL-ETW gebr. 2025'!B20</f>
        <v>5900</v>
      </c>
      <c r="M21" s="2">
        <f>'Immopreisatlas-ETW gebr. 2025'!B20</f>
        <v>5304.25</v>
      </c>
      <c r="N21" s="2">
        <f>'Standard-ETW 2025'!B20</f>
        <v>7128</v>
      </c>
      <c r="O21" s="16"/>
      <c r="P21" s="11">
        <f>'WKO-ETW neu 2025'!Z23</f>
        <v>6541.2104166666659</v>
      </c>
      <c r="Q21" s="2">
        <f>'EHL-ETW neu 2025'!B20</f>
        <v>8500</v>
      </c>
      <c r="R21" s="2">
        <f>'Immopreisatlas-ETW neu 2025'!B20</f>
        <v>7142.96</v>
      </c>
      <c r="S21" s="2">
        <f>'Standard-ETW 2025'!B20</f>
        <v>7128</v>
      </c>
      <c r="T21" s="16"/>
      <c r="U21" s="11">
        <f>'WKO-Büro Miete 2025'!H22</f>
        <v>12.879999999999997</v>
      </c>
      <c r="V21" s="16"/>
    </row>
    <row r="22" spans="1:22" x14ac:dyDescent="0.25">
      <c r="A22" s="2">
        <f>'WKO-Miete 2025'!R24</f>
        <v>10.02875</v>
      </c>
      <c r="B22" s="2">
        <f>'EHL-Miete gebr 2025'!B21</f>
        <v>12.6</v>
      </c>
      <c r="C22" s="2">
        <f>'Immopreisatlas-Miete gebr 2025'!B21</f>
        <v>13.35</v>
      </c>
      <c r="D22" s="2">
        <f>'Standard-Miete 2025'!E22</f>
        <v>17.290000000000003</v>
      </c>
      <c r="E22" s="10"/>
      <c r="F22" s="2">
        <f>'WKO-Miete 2025'!R24</f>
        <v>10.02875</v>
      </c>
      <c r="G22" s="2">
        <f>'EHL-Miete neu 2025'!B21</f>
        <v>13.6</v>
      </c>
      <c r="H22" s="2">
        <f>'Immopreisatlas-Miete neu 2025'!B21</f>
        <v>14.88</v>
      </c>
      <c r="I22" s="2">
        <f>'Standard-Miete 2025'!E22</f>
        <v>17.290000000000003</v>
      </c>
      <c r="J22" s="10"/>
      <c r="K22" s="2">
        <f>'WKO-ETW gebr. 2025'!N23</f>
        <v>3220.3424999999993</v>
      </c>
      <c r="L22" s="2">
        <f>'EHL-ETW gebr. 2025'!B21</f>
        <v>3850</v>
      </c>
      <c r="M22" s="2">
        <f>'Immopreisatlas-ETW gebr. 2025'!B21</f>
        <v>3988.43</v>
      </c>
      <c r="N22" s="2">
        <f>'Standard-ETW 2025'!B21</f>
        <v>5520</v>
      </c>
      <c r="O22" s="16"/>
      <c r="P22" s="11">
        <f>'WKO-ETW neu 2025'!Z24</f>
        <v>4454.6475</v>
      </c>
      <c r="Q22" s="2">
        <f>'EHL-ETW neu 2025'!B21</f>
        <v>5300</v>
      </c>
      <c r="R22" s="2">
        <f>'Immopreisatlas-ETW neu 2025'!B21</f>
        <v>4947.7700000000004</v>
      </c>
      <c r="S22" s="2">
        <f>'Standard-ETW 2025'!B21</f>
        <v>5520</v>
      </c>
      <c r="T22" s="16"/>
      <c r="U22" s="11">
        <f>'WKO-Büro Miete 2025'!H23</f>
        <v>12.776666666666666</v>
      </c>
      <c r="V22" s="16"/>
    </row>
    <row r="23" spans="1:22" x14ac:dyDescent="0.25">
      <c r="A23" s="2">
        <f>'WKO-Miete 2025'!R25</f>
        <v>9.8793749999999996</v>
      </c>
      <c r="B23" s="2">
        <f>'EHL-Miete gebr 2025'!B22</f>
        <v>12</v>
      </c>
      <c r="C23" s="2">
        <f>'Immopreisatlas-Miete gebr 2025'!B22</f>
        <v>12.61</v>
      </c>
      <c r="D23" s="2">
        <f>'Standard-Miete 2025'!E23</f>
        <v>18.07</v>
      </c>
      <c r="E23" s="10"/>
      <c r="F23" s="2">
        <f>'WKO-Miete 2025'!R25</f>
        <v>9.8793749999999996</v>
      </c>
      <c r="G23" s="2">
        <f>'EHL-Miete neu 2025'!B22</f>
        <v>13.2</v>
      </c>
      <c r="H23" s="2">
        <f>'Immopreisatlas-Miete neu 2025'!B22</f>
        <v>14.04</v>
      </c>
      <c r="I23" s="2">
        <f>'Standard-Miete 2025'!E23</f>
        <v>18.07</v>
      </c>
      <c r="J23" s="10"/>
      <c r="K23" s="2">
        <f>'WKO-ETW gebr. 2025'!N24</f>
        <v>3030.8791666666671</v>
      </c>
      <c r="L23" s="2">
        <f>'EHL-ETW gebr. 2025'!B22</f>
        <v>3700</v>
      </c>
      <c r="M23" s="2">
        <f>'Immopreisatlas-ETW gebr. 2025'!B22</f>
        <v>3476.45</v>
      </c>
      <c r="N23" s="2">
        <f>'Standard-ETW 2025'!B22</f>
        <v>5517</v>
      </c>
      <c r="O23" s="16"/>
      <c r="P23" s="11">
        <f>'WKO-ETW neu 2025'!Z25</f>
        <v>4774.112916666666</v>
      </c>
      <c r="Q23" s="2">
        <f>'EHL-ETW neu 2025'!B22</f>
        <v>5300</v>
      </c>
      <c r="R23" s="2">
        <f>'Immopreisatlas-ETW neu 2025'!B22</f>
        <v>4359.82</v>
      </c>
      <c r="S23" s="2">
        <f>'Standard-ETW 2025'!B22</f>
        <v>5517</v>
      </c>
      <c r="T23" s="16"/>
      <c r="U23" s="11">
        <f>'WKO-Büro Miete 2025'!H24</f>
        <v>11.013333333333334</v>
      </c>
      <c r="V23" s="16"/>
    </row>
    <row r="24" spans="1:22" x14ac:dyDescent="0.25">
      <c r="A24" s="2">
        <f>'WKO-Miete 2025'!R26</f>
        <v>10.483125000000001</v>
      </c>
      <c r="B24" s="2">
        <f>'EHL-Miete gebr 2025'!B23</f>
        <v>11.9</v>
      </c>
      <c r="C24" s="2">
        <f>'Immopreisatlas-Miete gebr 2025'!B23</f>
        <v>13.49</v>
      </c>
      <c r="D24" s="2">
        <f>'Standard-Miete 2025'!E24</f>
        <v>22.855</v>
      </c>
      <c r="E24" s="10"/>
      <c r="F24" s="2">
        <f>'WKO-Miete 2025'!R26</f>
        <v>10.483125000000001</v>
      </c>
      <c r="G24" s="2">
        <f>'EHL-Miete neu 2025'!B23</f>
        <v>13</v>
      </c>
      <c r="H24" s="2">
        <f>'Immopreisatlas-Miete neu 2025'!B23</f>
        <v>15.04</v>
      </c>
      <c r="I24" s="2">
        <f>'Standard-Miete 2025'!E24</f>
        <v>22.855</v>
      </c>
      <c r="J24" s="10"/>
      <c r="K24" s="2">
        <f>'WKO-ETW gebr. 2025'!N25</f>
        <v>3544.4758333333334</v>
      </c>
      <c r="L24" s="2">
        <f>'EHL-ETW gebr. 2025'!B23</f>
        <v>3650</v>
      </c>
      <c r="M24" s="2">
        <f>'Immopreisatlas-ETW gebr. 2025'!B23</f>
        <v>3762.33</v>
      </c>
      <c r="N24" s="2">
        <f>'Standard-ETW 2025'!B23</f>
        <v>6004</v>
      </c>
      <c r="O24" s="16"/>
      <c r="P24" s="11">
        <f>'WKO-ETW neu 2025'!Z26</f>
        <v>4865.4874999999993</v>
      </c>
      <c r="Q24" s="2">
        <f>'EHL-ETW neu 2025'!B23</f>
        <v>5150</v>
      </c>
      <c r="R24" s="2">
        <f>'Immopreisatlas-ETW neu 2025'!B23</f>
        <v>4520.8100000000004</v>
      </c>
      <c r="S24" s="2">
        <f>'Standard-ETW 2025'!B23</f>
        <v>6004</v>
      </c>
      <c r="T24" s="16"/>
      <c r="U24" s="11">
        <f>'WKO-Büro Miete 2025'!H25</f>
        <v>11.736666666666666</v>
      </c>
      <c r="V24" s="16"/>
    </row>
    <row r="25" spans="1:22" x14ac:dyDescent="0.25">
      <c r="A25" s="2">
        <f>'WKO-Miete 2025'!R27</f>
        <v>10.85</v>
      </c>
      <c r="B25" s="2">
        <f>'EHL-Miete gebr 2025'!B24</f>
        <v>12.5</v>
      </c>
      <c r="C25" s="2">
        <f>'Immopreisatlas-Miete gebr 2025'!B24</f>
        <v>12.84</v>
      </c>
      <c r="D25" s="2">
        <f>'Standard-Miete 2025'!E25</f>
        <v>18.984999999999999</v>
      </c>
      <c r="E25" s="10"/>
      <c r="F25" s="2">
        <f>'WKO-Miete 2025'!R27</f>
        <v>10.85</v>
      </c>
      <c r="G25" s="2">
        <f>'EHL-Miete neu 2025'!B24</f>
        <v>13.7</v>
      </c>
      <c r="H25" s="2">
        <f>'Immopreisatlas-Miete neu 2025'!B24</f>
        <v>14.3</v>
      </c>
      <c r="I25" s="2">
        <f>'Standard-Miete 2025'!E25</f>
        <v>18.984999999999999</v>
      </c>
      <c r="J25" s="10"/>
      <c r="K25" s="2">
        <f>'WKO-ETW gebr. 2025'!N26</f>
        <v>3231.4858333333336</v>
      </c>
      <c r="L25" s="2">
        <f>'EHL-ETW gebr. 2025'!B24</f>
        <v>4050</v>
      </c>
      <c r="M25" s="2">
        <f>'Immopreisatlas-ETW gebr. 2025'!B24</f>
        <v>3625.47</v>
      </c>
      <c r="N25" s="2">
        <f>'Standard-ETW 2025'!B24</f>
        <v>7894</v>
      </c>
      <c r="O25" s="16"/>
      <c r="P25" s="11">
        <f>'WKO-ETW neu 2025'!Z27</f>
        <v>4801.6258333333335</v>
      </c>
      <c r="Q25" s="2">
        <f>'EHL-ETW neu 2025'!B24</f>
        <v>5700</v>
      </c>
      <c r="R25" s="2">
        <f>'Immopreisatlas-ETW neu 2025'!B24</f>
        <v>4717.37</v>
      </c>
      <c r="S25" s="2">
        <f>'Standard-ETW 2025'!B24</f>
        <v>7894</v>
      </c>
      <c r="T25" s="16"/>
      <c r="U25" s="11">
        <f>'WKO-Büro Miete 2025'!H26</f>
        <v>12.311666666666667</v>
      </c>
      <c r="V25" s="16"/>
    </row>
    <row r="26" spans="1:22" ht="15.75" thickBot="1" x14ac:dyDescent="0.3">
      <c r="A26" s="13">
        <v>0.55000000000000004</v>
      </c>
      <c r="B26" s="13">
        <v>0.15</v>
      </c>
      <c r="C26" s="13">
        <v>0.15</v>
      </c>
      <c r="D26" s="13">
        <v>0.15</v>
      </c>
      <c r="E26" s="14">
        <f>SUM(A26:D26)</f>
        <v>1</v>
      </c>
      <c r="F26" s="13">
        <v>0.55000000000000004</v>
      </c>
      <c r="G26" s="13">
        <v>0.15</v>
      </c>
      <c r="H26" s="13">
        <v>0.15</v>
      </c>
      <c r="I26" s="13">
        <v>0.15</v>
      </c>
      <c r="J26" s="14">
        <f>SUM(F26:I26)</f>
        <v>1</v>
      </c>
      <c r="K26" s="12">
        <v>0.55000000000000004</v>
      </c>
      <c r="L26" s="13">
        <v>0.15</v>
      </c>
      <c r="M26" s="13">
        <v>0.15</v>
      </c>
      <c r="N26" s="13">
        <v>0.15</v>
      </c>
      <c r="O26" s="14">
        <f>SUM(K26:N26)</f>
        <v>1</v>
      </c>
      <c r="P26" s="12">
        <v>0.55000000000000004</v>
      </c>
      <c r="Q26" s="13">
        <v>0.15</v>
      </c>
      <c r="R26" s="13">
        <v>0.15</v>
      </c>
      <c r="S26" s="13">
        <v>0.15</v>
      </c>
      <c r="T26" s="14">
        <f>SUM(P26:S26)</f>
        <v>1</v>
      </c>
      <c r="U26" s="12">
        <v>1</v>
      </c>
      <c r="V26" s="14">
        <f>SUM(U26:U26)</f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B28" sqref="B28"/>
    </sheetView>
  </sheetViews>
  <sheetFormatPr baseColWidth="10" defaultRowHeight="15" x14ac:dyDescent="0.25"/>
  <sheetData>
    <row r="1" spans="1:18" ht="18.75" x14ac:dyDescent="0.3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x14ac:dyDescent="0.25">
      <c r="A2" s="1"/>
      <c r="B2" s="41" t="s">
        <v>82</v>
      </c>
      <c r="C2" s="41"/>
      <c r="D2" s="41"/>
      <c r="E2" s="41"/>
      <c r="F2" s="41" t="s">
        <v>86</v>
      </c>
      <c r="G2" s="41"/>
      <c r="H2" s="41"/>
      <c r="I2" s="41"/>
      <c r="J2" s="41" t="s">
        <v>87</v>
      </c>
      <c r="K2" s="41"/>
      <c r="L2" s="41"/>
      <c r="M2" s="41"/>
      <c r="N2" s="41" t="s">
        <v>89</v>
      </c>
      <c r="O2" s="41"/>
      <c r="P2" s="41"/>
      <c r="Q2" s="41"/>
      <c r="R2" s="1" t="s">
        <v>2</v>
      </c>
    </row>
    <row r="3" spans="1:18" x14ac:dyDescent="0.25">
      <c r="A3" s="1"/>
      <c r="B3" s="41" t="s">
        <v>83</v>
      </c>
      <c r="C3" s="41"/>
      <c r="D3" s="41" t="s">
        <v>88</v>
      </c>
      <c r="E3" s="41"/>
      <c r="F3" s="41" t="s">
        <v>83</v>
      </c>
      <c r="G3" s="41"/>
      <c r="H3" s="41" t="s">
        <v>88</v>
      </c>
      <c r="I3" s="41"/>
      <c r="J3" s="41" t="s">
        <v>83</v>
      </c>
      <c r="K3" s="41"/>
      <c r="L3" s="41" t="s">
        <v>88</v>
      </c>
      <c r="M3" s="41"/>
      <c r="N3" s="41" t="s">
        <v>83</v>
      </c>
      <c r="O3" s="41"/>
      <c r="P3" s="41" t="s">
        <v>88</v>
      </c>
      <c r="Q3" s="41"/>
      <c r="R3" s="1"/>
    </row>
    <row r="4" spans="1:18" x14ac:dyDescent="0.25">
      <c r="A4" s="1"/>
      <c r="B4" t="s">
        <v>84</v>
      </c>
      <c r="C4" t="s">
        <v>85</v>
      </c>
      <c r="D4" t="s">
        <v>84</v>
      </c>
      <c r="E4" t="s">
        <v>85</v>
      </c>
      <c r="F4" t="s">
        <v>84</v>
      </c>
      <c r="G4" t="s">
        <v>85</v>
      </c>
      <c r="H4" t="s">
        <v>84</v>
      </c>
      <c r="I4" t="s">
        <v>85</v>
      </c>
      <c r="J4" t="s">
        <v>84</v>
      </c>
      <c r="K4" t="s">
        <v>85</v>
      </c>
      <c r="L4" t="s">
        <v>84</v>
      </c>
      <c r="M4" t="s">
        <v>85</v>
      </c>
      <c r="N4" t="s">
        <v>84</v>
      </c>
      <c r="O4" t="s">
        <v>85</v>
      </c>
      <c r="P4" t="s">
        <v>84</v>
      </c>
      <c r="Q4" t="s">
        <v>85</v>
      </c>
      <c r="R4" s="1"/>
    </row>
    <row r="5" spans="1:18" x14ac:dyDescent="0.25">
      <c r="A5" s="1" t="s">
        <v>3</v>
      </c>
      <c r="B5" s="20">
        <v>14.2</v>
      </c>
      <c r="C5" s="20">
        <v>13.76</v>
      </c>
      <c r="D5" s="20">
        <v>16.21</v>
      </c>
      <c r="E5" s="20">
        <v>15.28</v>
      </c>
      <c r="F5" s="20">
        <v>14.15</v>
      </c>
      <c r="G5" s="20">
        <v>13.89</v>
      </c>
      <c r="H5" s="20">
        <v>17.63</v>
      </c>
      <c r="I5" s="20">
        <v>17.12</v>
      </c>
      <c r="J5" s="20">
        <v>16.399999999999999</v>
      </c>
      <c r="K5" s="20">
        <v>15.76</v>
      </c>
      <c r="L5" s="20">
        <v>18.559999999999999</v>
      </c>
      <c r="M5" s="20">
        <v>18.28</v>
      </c>
      <c r="N5" s="20">
        <v>17.37</v>
      </c>
      <c r="O5" s="20">
        <v>16.239999999999998</v>
      </c>
      <c r="P5" s="20">
        <v>21.61</v>
      </c>
      <c r="Q5" s="20">
        <v>20.73</v>
      </c>
      <c r="R5" s="21">
        <f>AVERAGE(B5:Q5)</f>
        <v>16.699375000000003</v>
      </c>
    </row>
    <row r="6" spans="1:18" x14ac:dyDescent="0.25">
      <c r="A6" s="1" t="s">
        <v>4</v>
      </c>
      <c r="B6" s="20">
        <v>10</v>
      </c>
      <c r="C6" s="20">
        <v>9.39</v>
      </c>
      <c r="D6" s="20">
        <v>10.47</v>
      </c>
      <c r="E6" s="20">
        <v>9.39</v>
      </c>
      <c r="F6" s="20">
        <v>10.15</v>
      </c>
      <c r="G6" s="20">
        <v>9.68</v>
      </c>
      <c r="H6" s="20">
        <v>11.83</v>
      </c>
      <c r="I6" s="20">
        <v>11.27</v>
      </c>
      <c r="J6" s="20">
        <v>11.39</v>
      </c>
      <c r="K6" s="20">
        <v>10.59</v>
      </c>
      <c r="L6" s="20">
        <v>13.28</v>
      </c>
      <c r="M6" s="20">
        <v>12.72</v>
      </c>
      <c r="N6" s="20">
        <v>13.6</v>
      </c>
      <c r="O6" s="20">
        <v>12.13</v>
      </c>
      <c r="P6" s="20">
        <v>14.57</v>
      </c>
      <c r="Q6" s="20">
        <v>14.31</v>
      </c>
      <c r="R6" s="21">
        <f t="shared" ref="R6:R27" si="0">AVERAGE(B6:Q6)</f>
        <v>11.548124999999999</v>
      </c>
    </row>
    <row r="7" spans="1:18" x14ac:dyDescent="0.25">
      <c r="A7" s="1" t="s">
        <v>5</v>
      </c>
      <c r="B7" s="20">
        <v>9.93</v>
      </c>
      <c r="C7" s="20">
        <v>9.25</v>
      </c>
      <c r="D7" s="20">
        <v>10.83</v>
      </c>
      <c r="E7" s="20">
        <v>10.08</v>
      </c>
      <c r="F7" s="20">
        <v>10.45</v>
      </c>
      <c r="G7" s="20">
        <v>9.73</v>
      </c>
      <c r="H7" s="20">
        <v>11.25</v>
      </c>
      <c r="I7" s="20">
        <v>10.9</v>
      </c>
      <c r="J7" s="20">
        <v>11.72</v>
      </c>
      <c r="K7" s="20">
        <v>10.67</v>
      </c>
      <c r="L7" s="20">
        <v>12.68</v>
      </c>
      <c r="M7" s="20">
        <v>12.48</v>
      </c>
      <c r="N7" s="20">
        <v>13.55</v>
      </c>
      <c r="O7" s="20">
        <v>12.74</v>
      </c>
      <c r="P7" s="20">
        <v>14.88</v>
      </c>
      <c r="Q7" s="20">
        <v>13.87</v>
      </c>
      <c r="R7" s="21">
        <f t="shared" si="0"/>
        <v>11.563125000000001</v>
      </c>
    </row>
    <row r="8" spans="1:18" x14ac:dyDescent="0.25">
      <c r="A8" s="1" t="s">
        <v>6</v>
      </c>
      <c r="B8" s="20">
        <v>10</v>
      </c>
      <c r="C8" s="20">
        <v>9.5299999999999994</v>
      </c>
      <c r="D8" s="20">
        <v>10.55</v>
      </c>
      <c r="E8" s="20">
        <v>9.85</v>
      </c>
      <c r="F8" s="20">
        <v>10.56</v>
      </c>
      <c r="G8" s="20">
        <v>9.69</v>
      </c>
      <c r="H8" s="20">
        <v>11.57</v>
      </c>
      <c r="I8" s="20">
        <v>10.93</v>
      </c>
      <c r="J8" s="20">
        <v>11.39</v>
      </c>
      <c r="K8" s="20">
        <v>10.81</v>
      </c>
      <c r="L8" s="20">
        <v>12.76</v>
      </c>
      <c r="M8" s="20">
        <v>12.13</v>
      </c>
      <c r="N8" s="20">
        <v>13.05</v>
      </c>
      <c r="O8" s="20">
        <v>12.43</v>
      </c>
      <c r="P8" s="20">
        <v>15.16</v>
      </c>
      <c r="Q8" s="20">
        <v>14.93</v>
      </c>
      <c r="R8" s="21">
        <f t="shared" si="0"/>
        <v>11.583750000000002</v>
      </c>
    </row>
    <row r="9" spans="1:18" x14ac:dyDescent="0.25">
      <c r="A9" s="1" t="s">
        <v>7</v>
      </c>
      <c r="B9" s="20">
        <v>8.83</v>
      </c>
      <c r="C9" s="20">
        <v>8.6199999999999992</v>
      </c>
      <c r="D9" s="20">
        <v>9.65</v>
      </c>
      <c r="E9" s="20">
        <v>8.91</v>
      </c>
      <c r="F9" s="20">
        <v>10.1</v>
      </c>
      <c r="G9" s="20">
        <v>9.75</v>
      </c>
      <c r="H9" s="20">
        <v>11.1</v>
      </c>
      <c r="I9" s="20">
        <v>10.69</v>
      </c>
      <c r="J9" s="20">
        <v>11.57</v>
      </c>
      <c r="K9" s="20">
        <v>10.97</v>
      </c>
      <c r="L9" s="20">
        <v>13.2</v>
      </c>
      <c r="M9" s="20">
        <v>12.39</v>
      </c>
      <c r="N9" s="20">
        <v>12.39</v>
      </c>
      <c r="O9" s="20">
        <v>11.89</v>
      </c>
      <c r="P9" s="20">
        <v>14.11</v>
      </c>
      <c r="Q9" s="20">
        <v>12.98</v>
      </c>
      <c r="R9" s="21">
        <f t="shared" si="0"/>
        <v>11.071875</v>
      </c>
    </row>
    <row r="10" spans="1:18" x14ac:dyDescent="0.25">
      <c r="A10" s="1" t="s">
        <v>8</v>
      </c>
      <c r="B10" s="20">
        <v>9.49</v>
      </c>
      <c r="C10" s="20">
        <v>8.75</v>
      </c>
      <c r="D10" s="20">
        <v>9.85</v>
      </c>
      <c r="E10" s="20">
        <v>9.08</v>
      </c>
      <c r="F10" s="20">
        <v>9.59</v>
      </c>
      <c r="G10" s="20">
        <v>9.0299999999999994</v>
      </c>
      <c r="H10" s="20">
        <v>11.6</v>
      </c>
      <c r="I10" s="20">
        <v>10.39</v>
      </c>
      <c r="J10" s="20">
        <v>11.01</v>
      </c>
      <c r="K10" s="20">
        <v>10.33</v>
      </c>
      <c r="L10" s="20">
        <v>12.32</v>
      </c>
      <c r="M10" s="20">
        <v>11.28</v>
      </c>
      <c r="N10" s="20">
        <v>12.13</v>
      </c>
      <c r="O10" s="20">
        <v>11.81</v>
      </c>
      <c r="P10" s="20">
        <v>14.79</v>
      </c>
      <c r="Q10" s="20">
        <v>14.02</v>
      </c>
      <c r="R10" s="21">
        <f t="shared" si="0"/>
        <v>10.966875</v>
      </c>
    </row>
    <row r="11" spans="1:18" x14ac:dyDescent="0.25">
      <c r="A11" s="1" t="s">
        <v>9</v>
      </c>
      <c r="B11" s="20">
        <v>9.75</v>
      </c>
      <c r="C11" s="20">
        <v>9.4</v>
      </c>
      <c r="D11" s="20">
        <v>10.53</v>
      </c>
      <c r="E11" s="20">
        <v>10.15</v>
      </c>
      <c r="F11" s="20">
        <v>10.09</v>
      </c>
      <c r="G11" s="20">
        <v>9.77</v>
      </c>
      <c r="H11" s="20">
        <v>11.89</v>
      </c>
      <c r="I11" s="20">
        <v>11.34</v>
      </c>
      <c r="J11" s="20">
        <v>10.98</v>
      </c>
      <c r="K11" s="20">
        <v>10.55</v>
      </c>
      <c r="L11" s="20">
        <v>13.08</v>
      </c>
      <c r="M11" s="20">
        <v>12.55</v>
      </c>
      <c r="N11" s="20">
        <v>12.98</v>
      </c>
      <c r="O11" s="20">
        <v>12.56</v>
      </c>
      <c r="P11" s="20">
        <v>15.4</v>
      </c>
      <c r="Q11" s="20">
        <v>14.49</v>
      </c>
      <c r="R11" s="21">
        <f t="shared" si="0"/>
        <v>11.594375000000001</v>
      </c>
    </row>
    <row r="12" spans="1:18" x14ac:dyDescent="0.25">
      <c r="A12" s="1" t="s">
        <v>10</v>
      </c>
      <c r="B12" s="20">
        <v>9.6300000000000008</v>
      </c>
      <c r="C12" s="20">
        <v>9.3000000000000007</v>
      </c>
      <c r="D12" s="20">
        <v>10.85</v>
      </c>
      <c r="E12" s="20">
        <v>10.44</v>
      </c>
      <c r="F12" s="20">
        <v>10.09</v>
      </c>
      <c r="G12" s="20">
        <v>9.75</v>
      </c>
      <c r="H12" s="20">
        <v>11.68</v>
      </c>
      <c r="I12" s="20">
        <v>11.05</v>
      </c>
      <c r="J12" s="20">
        <v>11.52</v>
      </c>
      <c r="K12" s="20">
        <v>10.84</v>
      </c>
      <c r="L12" s="20">
        <v>13.41</v>
      </c>
      <c r="M12" s="20">
        <v>12.4</v>
      </c>
      <c r="N12" s="20">
        <v>12.79</v>
      </c>
      <c r="O12" s="20">
        <v>12.28</v>
      </c>
      <c r="P12" s="20">
        <v>15.26</v>
      </c>
      <c r="Q12" s="20">
        <v>14.01</v>
      </c>
      <c r="R12" s="21">
        <f t="shared" si="0"/>
        <v>11.581249999999999</v>
      </c>
    </row>
    <row r="13" spans="1:18" x14ac:dyDescent="0.25">
      <c r="A13" s="1" t="s">
        <v>11</v>
      </c>
      <c r="B13" s="20">
        <v>9.67</v>
      </c>
      <c r="C13" s="20">
        <v>9.1</v>
      </c>
      <c r="D13" s="20">
        <v>10.42</v>
      </c>
      <c r="E13" s="20">
        <v>9.3000000000000007</v>
      </c>
      <c r="F13" s="20">
        <v>10.64</v>
      </c>
      <c r="G13" s="20">
        <v>9.73</v>
      </c>
      <c r="H13" s="20">
        <v>11.63</v>
      </c>
      <c r="I13" s="20">
        <v>10.87</v>
      </c>
      <c r="J13" s="20">
        <v>11.7</v>
      </c>
      <c r="K13" s="20">
        <v>11.07</v>
      </c>
      <c r="L13" s="20">
        <v>12.65</v>
      </c>
      <c r="M13" s="20">
        <v>11.98</v>
      </c>
      <c r="N13" s="20">
        <v>13</v>
      </c>
      <c r="O13" s="20">
        <v>12.35</v>
      </c>
      <c r="P13" s="20">
        <v>15.21</v>
      </c>
      <c r="Q13" s="20">
        <v>14.13</v>
      </c>
      <c r="R13" s="21">
        <f t="shared" si="0"/>
        <v>11.465624999999999</v>
      </c>
    </row>
    <row r="14" spans="1:18" x14ac:dyDescent="0.25">
      <c r="A14" s="1" t="s">
        <v>12</v>
      </c>
      <c r="B14" s="20">
        <v>8.35</v>
      </c>
      <c r="C14" s="20">
        <v>8.01</v>
      </c>
      <c r="D14" s="20">
        <v>9.5299999999999994</v>
      </c>
      <c r="E14" s="20">
        <v>9.0500000000000007</v>
      </c>
      <c r="F14" s="20">
        <v>9.92</v>
      </c>
      <c r="G14" s="20">
        <v>9.09</v>
      </c>
      <c r="H14" s="20">
        <v>10.84</v>
      </c>
      <c r="I14" s="20">
        <v>10.41</v>
      </c>
      <c r="J14" s="20">
        <v>10.84</v>
      </c>
      <c r="K14" s="20">
        <v>9.76</v>
      </c>
      <c r="L14" s="20">
        <v>12.52</v>
      </c>
      <c r="M14" s="20">
        <v>10.68</v>
      </c>
      <c r="N14" s="20">
        <v>11.42</v>
      </c>
      <c r="O14" s="20">
        <v>10.49</v>
      </c>
      <c r="P14" s="20">
        <v>13.66</v>
      </c>
      <c r="Q14" s="20">
        <v>11.99</v>
      </c>
      <c r="R14" s="21">
        <f t="shared" si="0"/>
        <v>10.41</v>
      </c>
    </row>
    <row r="15" spans="1:18" x14ac:dyDescent="0.25">
      <c r="A15" s="1" t="s">
        <v>13</v>
      </c>
      <c r="B15" s="20">
        <v>8.0299999999999994</v>
      </c>
      <c r="C15" s="20">
        <v>7.57</v>
      </c>
      <c r="D15" s="20">
        <v>8.6999999999999993</v>
      </c>
      <c r="E15" s="20">
        <v>8.23</v>
      </c>
      <c r="F15" s="20">
        <v>8.4499999999999993</v>
      </c>
      <c r="G15" s="20">
        <v>7.94</v>
      </c>
      <c r="H15" s="20">
        <v>9.8000000000000007</v>
      </c>
      <c r="I15" s="20">
        <v>9.1</v>
      </c>
      <c r="J15" s="20">
        <v>9.44</v>
      </c>
      <c r="K15" s="20">
        <v>9.27</v>
      </c>
      <c r="L15" s="20">
        <v>11.09</v>
      </c>
      <c r="M15" s="20">
        <v>10.26</v>
      </c>
      <c r="N15" s="20">
        <v>10.34</v>
      </c>
      <c r="O15" s="20">
        <v>10.15</v>
      </c>
      <c r="P15" s="20">
        <v>12.52</v>
      </c>
      <c r="Q15" s="20">
        <v>11.38</v>
      </c>
      <c r="R15" s="21">
        <f t="shared" si="0"/>
        <v>9.5168750000000006</v>
      </c>
    </row>
    <row r="16" spans="1:18" x14ac:dyDescent="0.25">
      <c r="A16" s="1" t="s">
        <v>14</v>
      </c>
      <c r="B16" s="20">
        <v>9.0500000000000007</v>
      </c>
      <c r="C16" s="20">
        <v>8.33</v>
      </c>
      <c r="D16" s="20">
        <v>10.17</v>
      </c>
      <c r="E16" s="20">
        <v>9.5399999999999991</v>
      </c>
      <c r="F16" s="20">
        <v>9.6199999999999992</v>
      </c>
      <c r="G16" s="20">
        <v>8.98</v>
      </c>
      <c r="H16" s="20">
        <v>11.69</v>
      </c>
      <c r="I16" s="20">
        <v>11</v>
      </c>
      <c r="J16" s="20">
        <v>10.39</v>
      </c>
      <c r="K16" s="20">
        <v>9.7200000000000006</v>
      </c>
      <c r="L16" s="20">
        <v>12.03</v>
      </c>
      <c r="M16" s="20">
        <v>11.01</v>
      </c>
      <c r="N16" s="20">
        <v>11.8</v>
      </c>
      <c r="O16" s="20">
        <v>10.92</v>
      </c>
      <c r="P16" s="20">
        <v>13.44</v>
      </c>
      <c r="Q16" s="20">
        <v>12.51</v>
      </c>
      <c r="R16" s="21">
        <f t="shared" si="0"/>
        <v>10.637499999999999</v>
      </c>
    </row>
    <row r="17" spans="1:18" x14ac:dyDescent="0.25">
      <c r="A17" s="1" t="s">
        <v>15</v>
      </c>
      <c r="B17" s="20">
        <v>8.77</v>
      </c>
      <c r="C17" s="20">
        <v>8.48</v>
      </c>
      <c r="D17" s="20">
        <v>10.119999999999999</v>
      </c>
      <c r="E17" s="20">
        <v>9.75</v>
      </c>
      <c r="F17" s="20">
        <v>9.89</v>
      </c>
      <c r="G17" s="20">
        <v>9.52</v>
      </c>
      <c r="H17" s="20">
        <v>11.75</v>
      </c>
      <c r="I17" s="20">
        <v>10.95</v>
      </c>
      <c r="J17" s="20">
        <v>11.19</v>
      </c>
      <c r="K17" s="20">
        <v>10.67</v>
      </c>
      <c r="L17" s="20">
        <v>12.3</v>
      </c>
      <c r="M17" s="20">
        <v>11.76</v>
      </c>
      <c r="N17" s="20">
        <v>11.56</v>
      </c>
      <c r="O17" s="20">
        <v>11.16</v>
      </c>
      <c r="P17" s="20">
        <v>14.3</v>
      </c>
      <c r="Q17" s="20">
        <v>13.8</v>
      </c>
      <c r="R17" s="21">
        <f t="shared" si="0"/>
        <v>10.998125000000002</v>
      </c>
    </row>
    <row r="18" spans="1:18" x14ac:dyDescent="0.25">
      <c r="A18" s="1" t="s">
        <v>16</v>
      </c>
      <c r="B18" s="20">
        <v>8.76</v>
      </c>
      <c r="C18" s="20">
        <v>8.24</v>
      </c>
      <c r="D18" s="20">
        <v>9.9</v>
      </c>
      <c r="E18" s="20">
        <v>9.33</v>
      </c>
      <c r="F18" s="20">
        <v>9.6300000000000008</v>
      </c>
      <c r="G18" s="20">
        <v>9.1999999999999993</v>
      </c>
      <c r="H18" s="20">
        <v>10.41</v>
      </c>
      <c r="I18" s="20">
        <v>10.25</v>
      </c>
      <c r="J18" s="20">
        <v>11.13</v>
      </c>
      <c r="K18" s="20">
        <v>10.5</v>
      </c>
      <c r="L18" s="20">
        <v>12.11</v>
      </c>
      <c r="M18" s="20">
        <v>11.39</v>
      </c>
      <c r="N18" s="20">
        <v>12.27</v>
      </c>
      <c r="O18" s="20">
        <v>11.75</v>
      </c>
      <c r="P18" s="20">
        <v>14.19</v>
      </c>
      <c r="Q18" s="20">
        <v>13</v>
      </c>
      <c r="R18" s="21">
        <f t="shared" si="0"/>
        <v>10.75375</v>
      </c>
    </row>
    <row r="19" spans="1:18" x14ac:dyDescent="0.25">
      <c r="A19" s="1" t="s">
        <v>17</v>
      </c>
      <c r="B19" s="20">
        <v>8.24</v>
      </c>
      <c r="C19" s="20">
        <v>7.97</v>
      </c>
      <c r="D19" s="20">
        <v>9.2799999999999994</v>
      </c>
      <c r="E19" s="20">
        <v>8.75</v>
      </c>
      <c r="F19" s="20">
        <v>9.19</v>
      </c>
      <c r="G19" s="20">
        <v>8.8000000000000007</v>
      </c>
      <c r="H19" s="20">
        <v>9.93</v>
      </c>
      <c r="I19" s="20">
        <v>9.4</v>
      </c>
      <c r="J19" s="20">
        <v>9.76</v>
      </c>
      <c r="K19" s="20">
        <v>9.2899999999999991</v>
      </c>
      <c r="L19" s="20">
        <v>11.57</v>
      </c>
      <c r="M19" s="20">
        <v>10.75</v>
      </c>
      <c r="N19" s="20">
        <v>11.4</v>
      </c>
      <c r="O19" s="20">
        <v>10.27</v>
      </c>
      <c r="P19" s="20">
        <v>13.17</v>
      </c>
      <c r="Q19" s="20">
        <v>12.41</v>
      </c>
      <c r="R19" s="21">
        <f t="shared" si="0"/>
        <v>10.01125</v>
      </c>
    </row>
    <row r="20" spans="1:18" x14ac:dyDescent="0.25">
      <c r="A20" s="1" t="s">
        <v>18</v>
      </c>
      <c r="B20" s="20">
        <v>8.25</v>
      </c>
      <c r="C20" s="20">
        <v>7.97</v>
      </c>
      <c r="D20" s="20">
        <v>9.93</v>
      </c>
      <c r="E20" s="20">
        <v>9.23</v>
      </c>
      <c r="F20" s="20">
        <v>9.16</v>
      </c>
      <c r="G20" s="20">
        <v>8.7899999999999991</v>
      </c>
      <c r="H20" s="20">
        <v>10.64</v>
      </c>
      <c r="I20" s="20">
        <v>10.07</v>
      </c>
      <c r="J20" s="20">
        <v>10.7</v>
      </c>
      <c r="K20" s="20">
        <v>10.28</v>
      </c>
      <c r="L20" s="20">
        <v>11.96</v>
      </c>
      <c r="M20" s="20">
        <v>11.29</v>
      </c>
      <c r="N20" s="20">
        <v>11.93</v>
      </c>
      <c r="O20" s="20">
        <v>10.87</v>
      </c>
      <c r="P20" s="20">
        <v>13.8</v>
      </c>
      <c r="Q20" s="20">
        <v>12.8</v>
      </c>
      <c r="R20" s="21">
        <f t="shared" si="0"/>
        <v>10.479375000000001</v>
      </c>
    </row>
    <row r="21" spans="1:18" x14ac:dyDescent="0.25">
      <c r="A21" s="1" t="s">
        <v>19</v>
      </c>
      <c r="B21" s="20">
        <v>8.75</v>
      </c>
      <c r="C21" s="20">
        <v>8.5500000000000007</v>
      </c>
      <c r="D21" s="20">
        <v>9.86</v>
      </c>
      <c r="E21" s="20">
        <v>9.52</v>
      </c>
      <c r="F21" s="20">
        <v>9.2899999999999991</v>
      </c>
      <c r="G21" s="20">
        <v>8.9600000000000009</v>
      </c>
      <c r="H21" s="20">
        <v>10.67</v>
      </c>
      <c r="I21" s="20">
        <v>10.02</v>
      </c>
      <c r="J21" s="20">
        <v>10.28</v>
      </c>
      <c r="K21" s="20">
        <v>9.84</v>
      </c>
      <c r="L21" s="20">
        <v>11.77</v>
      </c>
      <c r="M21" s="20">
        <v>11.47</v>
      </c>
      <c r="N21" s="20">
        <v>11.15</v>
      </c>
      <c r="O21" s="20">
        <v>10.54</v>
      </c>
      <c r="P21" s="20">
        <v>13.75</v>
      </c>
      <c r="Q21" s="20">
        <v>12.75</v>
      </c>
      <c r="R21" s="21">
        <f t="shared" si="0"/>
        <v>10.448124999999999</v>
      </c>
    </row>
    <row r="22" spans="1:18" x14ac:dyDescent="0.25">
      <c r="A22" s="1" t="s">
        <v>20</v>
      </c>
      <c r="B22" s="20">
        <v>9.8699999999999992</v>
      </c>
      <c r="C22" s="20">
        <v>9.5299999999999994</v>
      </c>
      <c r="D22" s="20">
        <v>10.65</v>
      </c>
      <c r="E22" s="20">
        <v>9.93</v>
      </c>
      <c r="F22" s="20">
        <v>10.71</v>
      </c>
      <c r="G22" s="20">
        <v>10.050000000000001</v>
      </c>
      <c r="H22" s="20">
        <v>11.76</v>
      </c>
      <c r="I22" s="20">
        <v>11.03</v>
      </c>
      <c r="J22" s="20">
        <v>11.36</v>
      </c>
      <c r="K22" s="20">
        <v>10.93</v>
      </c>
      <c r="L22" s="20">
        <v>12.97</v>
      </c>
      <c r="M22" s="20">
        <v>12.65</v>
      </c>
      <c r="N22" s="20">
        <v>12.81</v>
      </c>
      <c r="O22" s="20">
        <v>11.86</v>
      </c>
      <c r="P22" s="20">
        <v>14.31</v>
      </c>
      <c r="Q22" s="20">
        <v>13.69</v>
      </c>
      <c r="R22" s="21">
        <f t="shared" si="0"/>
        <v>11.506875000000001</v>
      </c>
    </row>
    <row r="23" spans="1:18" x14ac:dyDescent="0.25">
      <c r="A23" s="1" t="s">
        <v>21</v>
      </c>
      <c r="B23" s="20">
        <v>9.92</v>
      </c>
      <c r="C23" s="20">
        <v>9.4499999999999993</v>
      </c>
      <c r="D23" s="20">
        <v>11.27</v>
      </c>
      <c r="E23" s="20">
        <v>10.25</v>
      </c>
      <c r="F23" s="20">
        <v>10.44</v>
      </c>
      <c r="G23" s="20">
        <v>9.93</v>
      </c>
      <c r="H23" s="20">
        <v>11.84</v>
      </c>
      <c r="I23" s="20">
        <v>11.35</v>
      </c>
      <c r="J23" s="20">
        <v>11.44</v>
      </c>
      <c r="K23" s="20">
        <v>11.05</v>
      </c>
      <c r="L23" s="20">
        <v>13.08</v>
      </c>
      <c r="M23" s="20">
        <v>12.58</v>
      </c>
      <c r="N23" s="20">
        <v>13.55</v>
      </c>
      <c r="O23" s="20">
        <v>12.35</v>
      </c>
      <c r="P23" s="20">
        <v>15.47</v>
      </c>
      <c r="Q23" s="20">
        <v>14.76</v>
      </c>
      <c r="R23" s="21">
        <f t="shared" si="0"/>
        <v>11.795624999999999</v>
      </c>
    </row>
    <row r="24" spans="1:18" x14ac:dyDescent="0.25">
      <c r="A24" s="1" t="s">
        <v>22</v>
      </c>
      <c r="B24" s="20">
        <v>8.08</v>
      </c>
      <c r="C24" s="20">
        <v>7.6</v>
      </c>
      <c r="D24" s="20">
        <v>9.8000000000000007</v>
      </c>
      <c r="E24" s="20">
        <v>8.75</v>
      </c>
      <c r="F24" s="20">
        <v>8.84</v>
      </c>
      <c r="G24" s="20">
        <v>8.4700000000000006</v>
      </c>
      <c r="H24" s="20">
        <v>10.85</v>
      </c>
      <c r="I24" s="20">
        <v>9.81</v>
      </c>
      <c r="J24" s="20">
        <v>9.82</v>
      </c>
      <c r="K24" s="20">
        <v>9.16</v>
      </c>
      <c r="L24" s="20">
        <v>11.66</v>
      </c>
      <c r="M24" s="20">
        <v>10.83</v>
      </c>
      <c r="N24" s="20">
        <v>10.95</v>
      </c>
      <c r="O24" s="20">
        <v>10.15</v>
      </c>
      <c r="P24" s="20">
        <v>13.24</v>
      </c>
      <c r="Q24" s="20">
        <v>12.45</v>
      </c>
      <c r="R24" s="21">
        <f t="shared" si="0"/>
        <v>10.02875</v>
      </c>
    </row>
    <row r="25" spans="1:18" x14ac:dyDescent="0.25">
      <c r="A25" s="1" t="s">
        <v>23</v>
      </c>
      <c r="B25" s="20">
        <v>8.16</v>
      </c>
      <c r="C25" s="20">
        <v>7.67</v>
      </c>
      <c r="D25" s="20">
        <v>8.91</v>
      </c>
      <c r="E25" s="20">
        <v>8.14</v>
      </c>
      <c r="F25" s="20">
        <v>9.25</v>
      </c>
      <c r="G25" s="20">
        <v>8.6999999999999993</v>
      </c>
      <c r="H25" s="20">
        <v>10.18</v>
      </c>
      <c r="I25" s="20">
        <v>9.73</v>
      </c>
      <c r="J25" s="20">
        <v>10.17</v>
      </c>
      <c r="K25" s="20">
        <v>9.76</v>
      </c>
      <c r="L25" s="20">
        <v>11.24</v>
      </c>
      <c r="M25" s="20">
        <v>10.54</v>
      </c>
      <c r="N25" s="20">
        <v>10.95</v>
      </c>
      <c r="O25" s="20">
        <v>9.93</v>
      </c>
      <c r="P25" s="20">
        <v>12.03</v>
      </c>
      <c r="Q25" s="20">
        <v>12.71</v>
      </c>
      <c r="R25" s="21">
        <f t="shared" si="0"/>
        <v>9.8793749999999996</v>
      </c>
    </row>
    <row r="26" spans="1:18" x14ac:dyDescent="0.25">
      <c r="A26" s="1" t="s">
        <v>24</v>
      </c>
      <c r="B26" s="20">
        <v>8.4600000000000009</v>
      </c>
      <c r="C26" s="20">
        <v>7.94</v>
      </c>
      <c r="D26" s="20">
        <v>9.5</v>
      </c>
      <c r="E26" s="20">
        <v>8.65</v>
      </c>
      <c r="F26" s="20">
        <v>9.6</v>
      </c>
      <c r="G26" s="20">
        <v>8.56</v>
      </c>
      <c r="H26" s="20">
        <v>10.9</v>
      </c>
      <c r="I26" s="20">
        <v>10.48</v>
      </c>
      <c r="J26" s="20">
        <v>10.7</v>
      </c>
      <c r="K26" s="20">
        <v>10.17</v>
      </c>
      <c r="L26" s="20">
        <v>12.36</v>
      </c>
      <c r="M26" s="20">
        <v>11.48</v>
      </c>
      <c r="N26" s="20">
        <v>11.4</v>
      </c>
      <c r="O26" s="20">
        <v>10.52</v>
      </c>
      <c r="P26" s="20">
        <v>13.92</v>
      </c>
      <c r="Q26" s="20">
        <v>13.09</v>
      </c>
      <c r="R26" s="21">
        <f t="shared" si="0"/>
        <v>10.483125000000001</v>
      </c>
    </row>
    <row r="27" spans="1:18" x14ac:dyDescent="0.25">
      <c r="A27" s="1" t="s">
        <v>25</v>
      </c>
      <c r="B27" s="20">
        <v>8.76</v>
      </c>
      <c r="C27" s="20">
        <v>8.26</v>
      </c>
      <c r="D27" s="20">
        <v>9.75</v>
      </c>
      <c r="E27" s="20">
        <v>8.77</v>
      </c>
      <c r="F27" s="20">
        <v>10.28</v>
      </c>
      <c r="G27" s="20">
        <v>9.61</v>
      </c>
      <c r="H27" s="20">
        <v>11.31</v>
      </c>
      <c r="I27" s="20">
        <v>10.6</v>
      </c>
      <c r="J27" s="20">
        <v>10.92</v>
      </c>
      <c r="K27" s="20">
        <v>10.53</v>
      </c>
      <c r="L27" s="20">
        <v>12.59</v>
      </c>
      <c r="M27" s="20">
        <v>12.42</v>
      </c>
      <c r="N27" s="20">
        <v>12.11</v>
      </c>
      <c r="O27" s="20">
        <v>11.11</v>
      </c>
      <c r="P27" s="20">
        <v>13.65</v>
      </c>
      <c r="Q27" s="20">
        <v>12.93</v>
      </c>
      <c r="R27" s="21">
        <f t="shared" si="0"/>
        <v>10.85</v>
      </c>
    </row>
  </sheetData>
  <mergeCells count="13">
    <mergeCell ref="A1:R1"/>
    <mergeCell ref="B2:E2"/>
    <mergeCell ref="F2:I2"/>
    <mergeCell ref="J2:M2"/>
    <mergeCell ref="B3:C3"/>
    <mergeCell ref="D3:E3"/>
    <mergeCell ref="F3:G3"/>
    <mergeCell ref="H3:I3"/>
    <mergeCell ref="J3:K3"/>
    <mergeCell ref="L3:M3"/>
    <mergeCell ref="N2:Q2"/>
    <mergeCell ref="N3:O3"/>
    <mergeCell ref="P3:Q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workbookViewId="0">
      <selection activeCell="B27" sqref="B27"/>
    </sheetView>
  </sheetViews>
  <sheetFormatPr baseColWidth="10" defaultRowHeight="15" x14ac:dyDescent="0.25"/>
  <cols>
    <col min="14" max="14" width="11.42578125" style="1"/>
  </cols>
  <sheetData>
    <row r="1" spans="1:14" ht="18.75" x14ac:dyDescent="0.3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1"/>
      <c r="B2" s="41" t="s">
        <v>82</v>
      </c>
      <c r="C2" s="41"/>
      <c r="D2" s="41"/>
      <c r="E2" s="41" t="s">
        <v>86</v>
      </c>
      <c r="F2" s="41"/>
      <c r="G2" s="41"/>
      <c r="H2" s="41" t="s">
        <v>87</v>
      </c>
      <c r="I2" s="41"/>
      <c r="J2" s="41"/>
      <c r="K2" s="41" t="s">
        <v>89</v>
      </c>
      <c r="L2" s="41"/>
      <c r="M2" s="41"/>
      <c r="N2" s="1" t="s">
        <v>2</v>
      </c>
    </row>
    <row r="3" spans="1:14" x14ac:dyDescent="0.25">
      <c r="A3" s="1"/>
      <c r="B3" t="s">
        <v>28</v>
      </c>
      <c r="C3" t="s">
        <v>0</v>
      </c>
      <c r="D3" t="s">
        <v>1</v>
      </c>
      <c r="E3" t="s">
        <v>28</v>
      </c>
      <c r="F3" t="s">
        <v>0</v>
      </c>
      <c r="G3" t="s">
        <v>1</v>
      </c>
      <c r="H3" t="s">
        <v>28</v>
      </c>
      <c r="I3" t="s">
        <v>0</v>
      </c>
      <c r="J3" t="s">
        <v>1</v>
      </c>
      <c r="K3" t="s">
        <v>28</v>
      </c>
      <c r="L3" t="s">
        <v>0</v>
      </c>
      <c r="M3" t="s">
        <v>1</v>
      </c>
    </row>
    <row r="4" spans="1:14" x14ac:dyDescent="0.25">
      <c r="A4" s="1" t="s">
        <v>3</v>
      </c>
      <c r="B4" s="22">
        <v>4023.71</v>
      </c>
      <c r="C4" s="22">
        <v>4271.41</v>
      </c>
      <c r="D4" s="22">
        <v>4415.9399999999996</v>
      </c>
      <c r="E4" s="22">
        <v>4360.93</v>
      </c>
      <c r="F4" s="22">
        <v>4876.9399999999996</v>
      </c>
      <c r="G4" s="22">
        <v>5098.71</v>
      </c>
      <c r="H4" s="22">
        <v>5450.75</v>
      </c>
      <c r="I4" s="22">
        <v>5670</v>
      </c>
      <c r="J4" s="22">
        <v>6369.25</v>
      </c>
      <c r="K4" s="22">
        <v>7676.55</v>
      </c>
      <c r="L4" s="22">
        <v>9903.58</v>
      </c>
      <c r="M4" s="22">
        <v>13297.13</v>
      </c>
      <c r="N4" s="23">
        <f>AVERAGE(B4:M4)</f>
        <v>6284.5750000000007</v>
      </c>
    </row>
    <row r="5" spans="1:14" x14ac:dyDescent="0.25">
      <c r="A5" s="1" t="s">
        <v>4</v>
      </c>
      <c r="B5" s="22">
        <v>2325.5</v>
      </c>
      <c r="C5" s="22">
        <v>2696.41</v>
      </c>
      <c r="D5" s="22">
        <v>2940</v>
      </c>
      <c r="E5" s="22">
        <v>2980</v>
      </c>
      <c r="F5" s="22">
        <v>3303.96</v>
      </c>
      <c r="G5" s="22">
        <v>3659.96</v>
      </c>
      <c r="H5" s="22">
        <v>3449.82</v>
      </c>
      <c r="I5" s="22">
        <v>4057.5</v>
      </c>
      <c r="J5" s="22">
        <v>4444.75</v>
      </c>
      <c r="K5" s="22">
        <v>4594.5200000000004</v>
      </c>
      <c r="L5" s="22">
        <v>5302.14</v>
      </c>
      <c r="M5" s="22">
        <v>5884.22</v>
      </c>
      <c r="N5" s="23">
        <f t="shared" ref="N5:N26" si="0">AVERAGE(B5:M5)</f>
        <v>3803.2316666666666</v>
      </c>
    </row>
    <row r="6" spans="1:14" x14ac:dyDescent="0.25">
      <c r="A6" s="1" t="s">
        <v>5</v>
      </c>
      <c r="B6" s="22">
        <v>2776.68</v>
      </c>
      <c r="C6" s="22">
        <v>3084.23</v>
      </c>
      <c r="D6" s="22">
        <v>3490.85</v>
      </c>
      <c r="E6" s="22">
        <v>3536.69</v>
      </c>
      <c r="F6" s="22">
        <v>3979.99</v>
      </c>
      <c r="G6" s="22">
        <v>4200.3900000000003</v>
      </c>
      <c r="H6" s="22">
        <v>3817.21</v>
      </c>
      <c r="I6" s="22">
        <v>4536.37</v>
      </c>
      <c r="J6" s="22">
        <v>5091.04</v>
      </c>
      <c r="K6" s="22">
        <v>4853.7700000000004</v>
      </c>
      <c r="L6" s="22">
        <v>5443.19</v>
      </c>
      <c r="M6" s="22">
        <v>5817.42</v>
      </c>
      <c r="N6" s="23">
        <f t="shared" si="0"/>
        <v>4218.9858333333332</v>
      </c>
    </row>
    <row r="7" spans="1:14" x14ac:dyDescent="0.25">
      <c r="A7" s="1" t="s">
        <v>6</v>
      </c>
      <c r="B7" s="22">
        <v>2953.2</v>
      </c>
      <c r="C7" s="22">
        <v>3258.63</v>
      </c>
      <c r="D7" s="22">
        <v>3392.19</v>
      </c>
      <c r="E7" s="22">
        <v>3543.8</v>
      </c>
      <c r="F7" s="22">
        <v>3984.15</v>
      </c>
      <c r="G7" s="22">
        <v>4215.87</v>
      </c>
      <c r="H7" s="22">
        <v>3772.31</v>
      </c>
      <c r="I7" s="22">
        <v>4730.17</v>
      </c>
      <c r="J7" s="22">
        <v>5049.46</v>
      </c>
      <c r="K7" s="22">
        <v>4720.75</v>
      </c>
      <c r="L7" s="22">
        <v>5269.23</v>
      </c>
      <c r="M7" s="22">
        <v>6465.6</v>
      </c>
      <c r="N7" s="23">
        <f t="shared" si="0"/>
        <v>4279.6133333333328</v>
      </c>
    </row>
    <row r="8" spans="1:14" x14ac:dyDescent="0.25">
      <c r="A8" s="1" t="s">
        <v>7</v>
      </c>
      <c r="B8" s="22">
        <v>2690.31</v>
      </c>
      <c r="C8" s="22">
        <v>2979.86</v>
      </c>
      <c r="D8" s="22">
        <v>3205.84</v>
      </c>
      <c r="E8" s="22">
        <v>3363.77</v>
      </c>
      <c r="F8" s="22">
        <v>3618.92</v>
      </c>
      <c r="G8" s="22">
        <v>4111.47</v>
      </c>
      <c r="H8" s="22">
        <v>3909.01</v>
      </c>
      <c r="I8" s="22">
        <v>4263.71</v>
      </c>
      <c r="J8" s="22">
        <v>4591.51</v>
      </c>
      <c r="K8" s="22">
        <v>4669.78</v>
      </c>
      <c r="L8" s="22">
        <v>4963.33</v>
      </c>
      <c r="M8" s="22">
        <v>5353.41</v>
      </c>
      <c r="N8" s="23">
        <f t="shared" si="0"/>
        <v>3976.7433333333333</v>
      </c>
    </row>
    <row r="9" spans="1:14" x14ac:dyDescent="0.25">
      <c r="A9" s="1" t="s">
        <v>8</v>
      </c>
      <c r="B9" s="22">
        <v>2841.35</v>
      </c>
      <c r="C9" s="22">
        <v>3165.07</v>
      </c>
      <c r="D9" s="22">
        <v>3313.75</v>
      </c>
      <c r="E9" s="22">
        <v>3360.36</v>
      </c>
      <c r="F9" s="22">
        <v>3703.34</v>
      </c>
      <c r="G9" s="22">
        <v>4254.53</v>
      </c>
      <c r="H9" s="22">
        <v>3925.93</v>
      </c>
      <c r="I9" s="22">
        <v>4497.3999999999996</v>
      </c>
      <c r="J9" s="22">
        <v>5082.72</v>
      </c>
      <c r="K9" s="22">
        <v>4789.08</v>
      </c>
      <c r="L9" s="22">
        <v>5269</v>
      </c>
      <c r="M9" s="22">
        <v>6400.68</v>
      </c>
      <c r="N9" s="23">
        <f t="shared" si="0"/>
        <v>4216.9341666666669</v>
      </c>
    </row>
    <row r="10" spans="1:14" x14ac:dyDescent="0.25">
      <c r="A10" s="1" t="s">
        <v>9</v>
      </c>
      <c r="B10" s="22">
        <v>2759.13</v>
      </c>
      <c r="C10" s="22">
        <v>3019.25</v>
      </c>
      <c r="D10" s="22">
        <v>3172.68</v>
      </c>
      <c r="E10" s="22">
        <v>3043.61</v>
      </c>
      <c r="F10" s="22">
        <v>3431.6</v>
      </c>
      <c r="G10" s="22">
        <v>3862.43</v>
      </c>
      <c r="H10" s="22">
        <v>3517.9</v>
      </c>
      <c r="I10" s="22">
        <v>4230.07</v>
      </c>
      <c r="J10" s="22">
        <v>4611.0200000000004</v>
      </c>
      <c r="K10" s="22">
        <v>5009.8100000000004</v>
      </c>
      <c r="L10" s="22">
        <v>5827.25</v>
      </c>
      <c r="M10" s="22">
        <v>6276.58</v>
      </c>
      <c r="N10" s="23">
        <f t="shared" si="0"/>
        <v>4063.4441666666667</v>
      </c>
    </row>
    <row r="11" spans="1:14" x14ac:dyDescent="0.25">
      <c r="A11" s="1" t="s">
        <v>10</v>
      </c>
      <c r="B11" s="22">
        <v>2843.15</v>
      </c>
      <c r="C11" s="22">
        <v>3339.3</v>
      </c>
      <c r="D11" s="22">
        <v>3582.24</v>
      </c>
      <c r="E11" s="22">
        <v>3355.09</v>
      </c>
      <c r="F11" s="22">
        <v>4068.37</v>
      </c>
      <c r="G11" s="22">
        <v>4230.7</v>
      </c>
      <c r="H11" s="22">
        <v>3768.73</v>
      </c>
      <c r="I11" s="22">
        <v>4453.21</v>
      </c>
      <c r="J11" s="22">
        <v>5158.46</v>
      </c>
      <c r="K11" s="22">
        <v>4865.18</v>
      </c>
      <c r="L11" s="22">
        <v>5957.81</v>
      </c>
      <c r="M11" s="22">
        <v>6293.81</v>
      </c>
      <c r="N11" s="23">
        <f t="shared" si="0"/>
        <v>4326.3374999999996</v>
      </c>
    </row>
    <row r="12" spans="1:14" x14ac:dyDescent="0.25">
      <c r="A12" s="1" t="s">
        <v>11</v>
      </c>
      <c r="B12" s="22">
        <v>3021.91</v>
      </c>
      <c r="C12" s="22">
        <v>3317.56</v>
      </c>
      <c r="D12" s="22">
        <v>3576.99</v>
      </c>
      <c r="E12" s="22">
        <v>3278.46</v>
      </c>
      <c r="F12" s="22">
        <v>3844.56</v>
      </c>
      <c r="G12" s="22">
        <v>4211.3500000000004</v>
      </c>
      <c r="H12" s="22">
        <v>3880.95</v>
      </c>
      <c r="I12" s="22">
        <v>4607.97</v>
      </c>
      <c r="J12" s="22">
        <v>5147.82</v>
      </c>
      <c r="K12" s="22">
        <v>5359.41</v>
      </c>
      <c r="L12" s="22">
        <v>5889.47</v>
      </c>
      <c r="M12" s="22">
        <v>7019.29</v>
      </c>
      <c r="N12" s="23">
        <f t="shared" si="0"/>
        <v>4429.6450000000013</v>
      </c>
    </row>
    <row r="13" spans="1:14" x14ac:dyDescent="0.25">
      <c r="A13" s="1" t="s">
        <v>12</v>
      </c>
      <c r="B13" s="22">
        <v>2463.65</v>
      </c>
      <c r="C13" s="22">
        <v>2557.9899999999998</v>
      </c>
      <c r="D13" s="22">
        <v>2700.47</v>
      </c>
      <c r="E13" s="22">
        <v>2807.62</v>
      </c>
      <c r="F13" s="22">
        <v>3183.44</v>
      </c>
      <c r="G13" s="22">
        <v>3336.69</v>
      </c>
      <c r="H13" s="22">
        <v>2953.14</v>
      </c>
      <c r="I13" s="22">
        <v>3391.53</v>
      </c>
      <c r="J13" s="22">
        <v>3591.47</v>
      </c>
      <c r="K13" s="22">
        <v>3481.59</v>
      </c>
      <c r="L13" s="22">
        <v>3748.43</v>
      </c>
      <c r="M13" s="22">
        <v>4026.36</v>
      </c>
      <c r="N13" s="23">
        <f t="shared" si="0"/>
        <v>3186.8649999999998</v>
      </c>
    </row>
    <row r="14" spans="1:14" x14ac:dyDescent="0.25">
      <c r="A14" s="1" t="s">
        <v>13</v>
      </c>
      <c r="B14" s="22">
        <v>2267</v>
      </c>
      <c r="C14" s="22">
        <v>2424.7199999999998</v>
      </c>
      <c r="D14" s="22">
        <v>2565.94</v>
      </c>
      <c r="E14" s="22">
        <v>2479.41</v>
      </c>
      <c r="F14" s="22">
        <v>2604.56</v>
      </c>
      <c r="G14" s="22">
        <v>2822.28</v>
      </c>
      <c r="H14" s="22">
        <v>2981</v>
      </c>
      <c r="I14" s="22">
        <v>3194.59</v>
      </c>
      <c r="J14" s="22">
        <v>3337.31</v>
      </c>
      <c r="K14" s="22">
        <v>3523.3</v>
      </c>
      <c r="L14" s="22">
        <v>3682.38</v>
      </c>
      <c r="M14" s="22">
        <v>4017.73</v>
      </c>
      <c r="N14" s="23">
        <f t="shared" si="0"/>
        <v>2991.6849999999999</v>
      </c>
    </row>
    <row r="15" spans="1:14" x14ac:dyDescent="0.25">
      <c r="A15" s="1" t="s">
        <v>14</v>
      </c>
      <c r="B15" s="22">
        <v>2625.48</v>
      </c>
      <c r="C15" s="22">
        <v>2804.67</v>
      </c>
      <c r="D15" s="22">
        <v>2977.7</v>
      </c>
      <c r="E15" s="22">
        <v>3059.6</v>
      </c>
      <c r="F15" s="22">
        <v>3239.1</v>
      </c>
      <c r="G15" s="22">
        <v>3361.45</v>
      </c>
      <c r="H15" s="22">
        <v>3319.35</v>
      </c>
      <c r="I15" s="22">
        <v>3678.47</v>
      </c>
      <c r="J15" s="22">
        <v>3840.65</v>
      </c>
      <c r="K15" s="22">
        <v>3839.05</v>
      </c>
      <c r="L15" s="22">
        <v>4086.72</v>
      </c>
      <c r="M15" s="22">
        <v>4370.7</v>
      </c>
      <c r="N15" s="23">
        <f t="shared" si="0"/>
        <v>3433.5783333333329</v>
      </c>
    </row>
    <row r="16" spans="1:14" x14ac:dyDescent="0.25">
      <c r="A16" s="1" t="s">
        <v>15</v>
      </c>
      <c r="B16" s="22">
        <v>2786.89</v>
      </c>
      <c r="C16" s="22">
        <v>3040.54</v>
      </c>
      <c r="D16" s="22">
        <v>3267.53</v>
      </c>
      <c r="E16" s="22">
        <v>3139.75</v>
      </c>
      <c r="F16" s="22">
        <v>3574.7</v>
      </c>
      <c r="G16" s="22">
        <v>3972.74</v>
      </c>
      <c r="H16" s="22">
        <v>3739.84</v>
      </c>
      <c r="I16" s="22">
        <v>4222.3</v>
      </c>
      <c r="J16" s="22">
        <v>4754.04</v>
      </c>
      <c r="K16" s="22">
        <v>4556.7</v>
      </c>
      <c r="L16" s="22">
        <v>5108.51</v>
      </c>
      <c r="M16" s="22">
        <v>5563.83</v>
      </c>
      <c r="N16" s="23">
        <f t="shared" si="0"/>
        <v>3977.2808333333337</v>
      </c>
    </row>
    <row r="17" spans="1:14" x14ac:dyDescent="0.25">
      <c r="A17" s="1" t="s">
        <v>16</v>
      </c>
      <c r="B17" s="22">
        <v>2659.4</v>
      </c>
      <c r="C17" s="22">
        <v>2875.01</v>
      </c>
      <c r="D17" s="22">
        <v>3109.54</v>
      </c>
      <c r="E17" s="22">
        <v>2815.59</v>
      </c>
      <c r="F17" s="22">
        <v>3139.46</v>
      </c>
      <c r="G17" s="22">
        <v>3337.92</v>
      </c>
      <c r="H17" s="22">
        <v>3302.24</v>
      </c>
      <c r="I17" s="22">
        <v>3687.44</v>
      </c>
      <c r="J17" s="22">
        <v>3942.23</v>
      </c>
      <c r="K17" s="22">
        <v>3450.92</v>
      </c>
      <c r="L17" s="22">
        <v>4145.41</v>
      </c>
      <c r="M17" s="22">
        <v>4695.01</v>
      </c>
      <c r="N17" s="23">
        <f t="shared" si="0"/>
        <v>3430.0141666666659</v>
      </c>
    </row>
    <row r="18" spans="1:14" x14ac:dyDescent="0.25">
      <c r="A18" s="1" t="s">
        <v>17</v>
      </c>
      <c r="B18" s="22">
        <v>2063.7399999999998</v>
      </c>
      <c r="C18" s="22">
        <v>2241.2399999999998</v>
      </c>
      <c r="D18" s="22">
        <v>2392.9</v>
      </c>
      <c r="E18" s="22">
        <v>2314.46</v>
      </c>
      <c r="F18" s="22">
        <v>2757.08</v>
      </c>
      <c r="G18" s="22">
        <v>2979.83</v>
      </c>
      <c r="H18" s="22">
        <v>2594.8200000000002</v>
      </c>
      <c r="I18" s="22">
        <v>3038.22</v>
      </c>
      <c r="J18" s="22">
        <v>3169.41</v>
      </c>
      <c r="K18" s="22">
        <v>3389.63</v>
      </c>
      <c r="L18" s="22">
        <v>3755.55</v>
      </c>
      <c r="M18" s="22">
        <v>4204.82</v>
      </c>
      <c r="N18" s="23">
        <f t="shared" si="0"/>
        <v>2908.4749999999999</v>
      </c>
    </row>
    <row r="19" spans="1:14" x14ac:dyDescent="0.25">
      <c r="A19" s="1" t="s">
        <v>18</v>
      </c>
      <c r="B19" s="22">
        <v>2207.4699999999998</v>
      </c>
      <c r="C19" s="22">
        <v>2431</v>
      </c>
      <c r="D19" s="22">
        <v>2597.5</v>
      </c>
      <c r="E19" s="22">
        <v>2600.36</v>
      </c>
      <c r="F19" s="22">
        <v>2991.31</v>
      </c>
      <c r="G19" s="22">
        <v>3232.97</v>
      </c>
      <c r="H19" s="22">
        <v>3155.01</v>
      </c>
      <c r="I19" s="22">
        <v>3463.13</v>
      </c>
      <c r="J19" s="22">
        <v>3813.88</v>
      </c>
      <c r="K19" s="22">
        <v>3541.53</v>
      </c>
      <c r="L19" s="22">
        <v>4139.8500000000004</v>
      </c>
      <c r="M19" s="22">
        <v>4890.13</v>
      </c>
      <c r="N19" s="23">
        <f t="shared" si="0"/>
        <v>3255.3449999999998</v>
      </c>
    </row>
    <row r="20" spans="1:14" x14ac:dyDescent="0.25">
      <c r="A20" s="1" t="s">
        <v>19</v>
      </c>
      <c r="B20" s="22">
        <v>2300.1</v>
      </c>
      <c r="C20" s="22">
        <v>2532.14</v>
      </c>
      <c r="D20" s="22">
        <v>2831.3</v>
      </c>
      <c r="E20" s="22">
        <v>2711.88</v>
      </c>
      <c r="F20" s="22">
        <v>2978.91</v>
      </c>
      <c r="G20" s="22">
        <v>3178.56</v>
      </c>
      <c r="H20" s="22">
        <v>3151.39</v>
      </c>
      <c r="I20" s="22">
        <v>3589.97</v>
      </c>
      <c r="J20" s="22">
        <v>3993.12</v>
      </c>
      <c r="K20" s="22">
        <v>3421.14</v>
      </c>
      <c r="L20" s="22">
        <v>4094.07</v>
      </c>
      <c r="M20" s="22">
        <v>4670.68</v>
      </c>
      <c r="N20" s="23">
        <f t="shared" si="0"/>
        <v>3287.771666666667</v>
      </c>
    </row>
    <row r="21" spans="1:14" x14ac:dyDescent="0.25">
      <c r="A21" s="1" t="s">
        <v>20</v>
      </c>
      <c r="B21" s="22">
        <v>2658.58</v>
      </c>
      <c r="C21" s="22">
        <v>2871.04</v>
      </c>
      <c r="D21" s="22">
        <v>3140.24</v>
      </c>
      <c r="E21" s="22">
        <v>3102.23</v>
      </c>
      <c r="F21" s="22">
        <v>3426.76</v>
      </c>
      <c r="G21" s="22">
        <v>3882.61</v>
      </c>
      <c r="H21" s="22">
        <v>4092.75</v>
      </c>
      <c r="I21" s="22">
        <v>4695.76</v>
      </c>
      <c r="J21" s="22">
        <v>5106.5</v>
      </c>
      <c r="K21" s="22">
        <v>4765.9399999999996</v>
      </c>
      <c r="L21" s="22">
        <v>5836.01</v>
      </c>
      <c r="M21" s="22">
        <v>6139.02</v>
      </c>
      <c r="N21" s="23">
        <f t="shared" si="0"/>
        <v>4143.12</v>
      </c>
    </row>
    <row r="22" spans="1:14" x14ac:dyDescent="0.25">
      <c r="A22" s="1" t="s">
        <v>21</v>
      </c>
      <c r="B22" s="22">
        <v>2530.63</v>
      </c>
      <c r="C22" s="22">
        <v>2915.23</v>
      </c>
      <c r="D22" s="22">
        <v>3077.73</v>
      </c>
      <c r="E22" s="22">
        <v>3152.37</v>
      </c>
      <c r="F22" s="22">
        <v>3587.16</v>
      </c>
      <c r="G22" s="22">
        <v>3986.43</v>
      </c>
      <c r="H22" s="22">
        <v>3986.24</v>
      </c>
      <c r="I22" s="22">
        <v>4706.25</v>
      </c>
      <c r="J22" s="22">
        <v>5106.37</v>
      </c>
      <c r="K22" s="22">
        <v>4479.5</v>
      </c>
      <c r="L22" s="22">
        <v>5497.83</v>
      </c>
      <c r="M22" s="22">
        <v>6080.59</v>
      </c>
      <c r="N22" s="23">
        <f t="shared" si="0"/>
        <v>4092.1941666666667</v>
      </c>
    </row>
    <row r="23" spans="1:14" x14ac:dyDescent="0.25">
      <c r="A23" s="1" t="s">
        <v>22</v>
      </c>
      <c r="B23" s="22">
        <v>2005.63</v>
      </c>
      <c r="C23" s="22">
        <v>2241.38</v>
      </c>
      <c r="D23" s="22">
        <v>2623.49</v>
      </c>
      <c r="E23" s="22">
        <v>2697.05</v>
      </c>
      <c r="F23" s="22">
        <v>3129.05</v>
      </c>
      <c r="G23" s="22">
        <v>3417.72</v>
      </c>
      <c r="H23" s="22">
        <v>3201.81</v>
      </c>
      <c r="I23" s="22">
        <v>3499.62</v>
      </c>
      <c r="J23" s="22">
        <v>3842.7</v>
      </c>
      <c r="K23" s="22">
        <v>3559.48</v>
      </c>
      <c r="L23" s="22">
        <v>3971.65</v>
      </c>
      <c r="M23" s="22">
        <v>4454.53</v>
      </c>
      <c r="N23" s="23">
        <f t="shared" si="0"/>
        <v>3220.3424999999993</v>
      </c>
    </row>
    <row r="24" spans="1:14" x14ac:dyDescent="0.25">
      <c r="A24" s="1" t="s">
        <v>23</v>
      </c>
      <c r="B24" s="22">
        <v>2233.63</v>
      </c>
      <c r="C24" s="22">
        <v>2373</v>
      </c>
      <c r="D24" s="22">
        <v>2459.7600000000002</v>
      </c>
      <c r="E24" s="22">
        <v>2679.54</v>
      </c>
      <c r="F24" s="22">
        <v>2973.5</v>
      </c>
      <c r="G24" s="22">
        <v>3154.51</v>
      </c>
      <c r="H24" s="22">
        <v>3023.82</v>
      </c>
      <c r="I24" s="22">
        <v>3281.16</v>
      </c>
      <c r="J24" s="22">
        <v>3557.97</v>
      </c>
      <c r="K24" s="22">
        <v>3083.51</v>
      </c>
      <c r="L24" s="22">
        <v>3607.65</v>
      </c>
      <c r="M24" s="22">
        <v>3942.5</v>
      </c>
      <c r="N24" s="23">
        <f t="shared" si="0"/>
        <v>3030.8791666666671</v>
      </c>
    </row>
    <row r="25" spans="1:14" x14ac:dyDescent="0.25">
      <c r="A25" s="1" t="s">
        <v>24</v>
      </c>
      <c r="B25" s="22">
        <v>2651.76</v>
      </c>
      <c r="C25" s="22">
        <v>2821.43</v>
      </c>
      <c r="D25" s="22">
        <v>3001.33</v>
      </c>
      <c r="E25" s="22">
        <v>3026.68</v>
      </c>
      <c r="F25" s="22">
        <v>3362.77</v>
      </c>
      <c r="G25" s="22">
        <v>3527.76</v>
      </c>
      <c r="H25" s="22">
        <v>3564.99</v>
      </c>
      <c r="I25" s="22">
        <v>3800.77</v>
      </c>
      <c r="J25" s="22">
        <v>3975.32</v>
      </c>
      <c r="K25" s="22">
        <v>3820.38</v>
      </c>
      <c r="L25" s="22">
        <v>4286.95</v>
      </c>
      <c r="M25" s="22">
        <v>4693.57</v>
      </c>
      <c r="N25" s="23">
        <f t="shared" si="0"/>
        <v>3544.4758333333334</v>
      </c>
    </row>
    <row r="26" spans="1:14" x14ac:dyDescent="0.25">
      <c r="A26" s="1" t="s">
        <v>25</v>
      </c>
      <c r="B26" s="22">
        <v>248.06</v>
      </c>
      <c r="C26" s="22">
        <v>2604.25</v>
      </c>
      <c r="D26" s="22">
        <v>2719.09</v>
      </c>
      <c r="E26" s="22">
        <v>2985.36</v>
      </c>
      <c r="F26" s="22">
        <v>3339.83</v>
      </c>
      <c r="G26" s="22">
        <v>3558.17</v>
      </c>
      <c r="H26" s="22">
        <v>3252.28</v>
      </c>
      <c r="I26" s="22">
        <v>3650.74</v>
      </c>
      <c r="J26" s="22">
        <v>3962.2</v>
      </c>
      <c r="K26" s="22">
        <v>3851.08</v>
      </c>
      <c r="L26" s="22">
        <v>4115.68</v>
      </c>
      <c r="M26" s="22">
        <v>4491.09</v>
      </c>
      <c r="N26" s="23">
        <f t="shared" si="0"/>
        <v>3231.4858333333336</v>
      </c>
    </row>
    <row r="27" spans="1:14" x14ac:dyDescent="0.25">
      <c r="A27" s="1"/>
      <c r="E27" s="2"/>
      <c r="J27" s="22"/>
      <c r="N27" s="3"/>
    </row>
    <row r="28" spans="1:14" x14ac:dyDescent="0.25">
      <c r="A28" s="1"/>
    </row>
    <row r="29" spans="1:14" x14ac:dyDescent="0.25">
      <c r="A29" s="1"/>
      <c r="B29" s="2"/>
      <c r="C29" s="2"/>
      <c r="D29" s="2"/>
      <c r="E29" s="2"/>
    </row>
    <row r="30" spans="1:14" x14ac:dyDescent="0.25">
      <c r="A30" s="1"/>
      <c r="B30" s="2"/>
      <c r="C30" s="2"/>
      <c r="D30" s="2"/>
      <c r="E30" s="2"/>
    </row>
    <row r="31" spans="1:14" x14ac:dyDescent="0.25">
      <c r="A31" s="1"/>
      <c r="B31" s="2"/>
      <c r="C31" s="2"/>
      <c r="D31" s="2"/>
      <c r="E31" s="2"/>
    </row>
    <row r="32" spans="1:14" x14ac:dyDescent="0.25">
      <c r="A32" s="1"/>
      <c r="B32" s="2"/>
      <c r="C32" s="2"/>
      <c r="D32" s="2"/>
      <c r="E32" s="2"/>
    </row>
    <row r="33" spans="1:5" x14ac:dyDescent="0.25">
      <c r="A33" s="1"/>
      <c r="B33" s="2"/>
      <c r="C33" s="2"/>
      <c r="D33" s="2"/>
      <c r="E33" s="2"/>
    </row>
    <row r="34" spans="1:5" x14ac:dyDescent="0.25">
      <c r="A34" s="1"/>
      <c r="B34" s="2"/>
      <c r="C34" s="2"/>
      <c r="D34" s="2"/>
      <c r="E34" s="2"/>
    </row>
    <row r="35" spans="1:5" x14ac:dyDescent="0.25">
      <c r="A35" s="1"/>
      <c r="B35" s="2"/>
      <c r="C35" s="2"/>
      <c r="D35" s="2"/>
      <c r="E35" s="2"/>
    </row>
    <row r="36" spans="1:5" x14ac:dyDescent="0.25">
      <c r="A36" s="1"/>
      <c r="B36" s="2"/>
      <c r="C36" s="2"/>
      <c r="D36" s="2"/>
      <c r="E36" s="2"/>
    </row>
    <row r="37" spans="1:5" x14ac:dyDescent="0.25">
      <c r="A37" s="1"/>
      <c r="B37" s="2"/>
      <c r="C37" s="2"/>
      <c r="D37" s="2"/>
      <c r="E37" s="2"/>
    </row>
    <row r="38" spans="1:5" x14ac:dyDescent="0.25">
      <c r="A38" s="1"/>
      <c r="B38" s="2"/>
      <c r="C38" s="2"/>
      <c r="D38" s="2"/>
      <c r="E38" s="2"/>
    </row>
    <row r="39" spans="1:5" x14ac:dyDescent="0.25">
      <c r="A39" s="1"/>
      <c r="B39" s="2"/>
      <c r="C39" s="2"/>
      <c r="D39" s="2"/>
      <c r="E39" s="2"/>
    </row>
    <row r="40" spans="1:5" x14ac:dyDescent="0.25">
      <c r="A40" s="1"/>
      <c r="B40" s="2"/>
      <c r="C40" s="2"/>
      <c r="D40" s="2"/>
      <c r="E40" s="2"/>
    </row>
    <row r="41" spans="1:5" x14ac:dyDescent="0.25">
      <c r="A41" s="1"/>
      <c r="B41" s="2"/>
      <c r="C41" s="2"/>
      <c r="D41" s="2"/>
      <c r="E41" s="2"/>
    </row>
    <row r="42" spans="1:5" x14ac:dyDescent="0.25">
      <c r="A42" s="1"/>
      <c r="B42" s="2"/>
      <c r="C42" s="2"/>
      <c r="D42" s="2"/>
      <c r="E42" s="2"/>
    </row>
    <row r="43" spans="1:5" x14ac:dyDescent="0.25">
      <c r="A43" s="1"/>
      <c r="B43" s="2"/>
      <c r="C43" s="2"/>
      <c r="D43" s="2"/>
      <c r="E43" s="2"/>
    </row>
    <row r="44" spans="1:5" x14ac:dyDescent="0.25">
      <c r="A44" s="1"/>
      <c r="B44" s="2"/>
      <c r="C44" s="2"/>
      <c r="D44" s="2"/>
      <c r="E44" s="2"/>
    </row>
    <row r="45" spans="1:5" x14ac:dyDescent="0.25">
      <c r="A45" s="1"/>
      <c r="B45" s="2"/>
      <c r="C45" s="2"/>
      <c r="D45" s="2"/>
      <c r="E45" s="2"/>
    </row>
    <row r="46" spans="1:5" x14ac:dyDescent="0.25">
      <c r="A46" s="1"/>
      <c r="B46" s="2"/>
      <c r="C46" s="2"/>
      <c r="D46" s="2"/>
      <c r="E46" s="2"/>
    </row>
    <row r="47" spans="1:5" x14ac:dyDescent="0.25">
      <c r="A47" s="1"/>
      <c r="B47" s="2"/>
      <c r="C47" s="2"/>
      <c r="D47" s="2"/>
      <c r="E47" s="2"/>
    </row>
    <row r="48" spans="1:5" x14ac:dyDescent="0.25">
      <c r="A48" s="1"/>
      <c r="B48" s="2"/>
      <c r="C48" s="2"/>
      <c r="D48" s="2"/>
      <c r="E48" s="2"/>
    </row>
    <row r="49" spans="1:5" x14ac:dyDescent="0.25">
      <c r="A49" s="1"/>
      <c r="B49" s="2"/>
      <c r="C49" s="2"/>
      <c r="D49" s="2"/>
      <c r="E49" s="2"/>
    </row>
    <row r="50" spans="1:5" x14ac:dyDescent="0.25">
      <c r="A50" s="1"/>
      <c r="B50" s="2"/>
      <c r="C50" s="2"/>
      <c r="D50" s="2"/>
      <c r="E50" s="2"/>
    </row>
    <row r="51" spans="1:5" x14ac:dyDescent="0.25">
      <c r="A51" s="1"/>
      <c r="B51" s="2"/>
      <c r="C51" s="2"/>
      <c r="D51" s="2"/>
      <c r="E51" s="2"/>
    </row>
  </sheetData>
  <mergeCells count="5">
    <mergeCell ref="E2:G2"/>
    <mergeCell ref="H2:J2"/>
    <mergeCell ref="K2:M2"/>
    <mergeCell ref="B2:D2"/>
    <mergeCell ref="A1:N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3"/>
  <sheetViews>
    <sheetView workbookViewId="0">
      <selection activeCell="B28" sqref="B28"/>
    </sheetView>
  </sheetViews>
  <sheetFormatPr baseColWidth="10" defaultRowHeight="15" x14ac:dyDescent="0.25"/>
  <cols>
    <col min="2" max="2" width="8.140625" bestFit="1" customWidth="1"/>
    <col min="3" max="3" width="9.140625" bestFit="1" customWidth="1"/>
    <col min="4" max="4" width="9.140625" customWidth="1"/>
    <col min="5" max="6" width="8.140625" bestFit="1" customWidth="1"/>
    <col min="7" max="7" width="9.140625" bestFit="1" customWidth="1"/>
    <col min="8" max="8" width="8.140625" bestFit="1" customWidth="1"/>
    <col min="9" max="9" width="9" bestFit="1" customWidth="1"/>
    <col min="10" max="10" width="8.140625" bestFit="1" customWidth="1"/>
    <col min="11" max="11" width="9" bestFit="1" customWidth="1"/>
    <col min="12" max="12" width="8.5703125" customWidth="1"/>
    <col min="13" max="13" width="9" bestFit="1" customWidth="1"/>
    <col min="14" max="14" width="8.140625" bestFit="1" customWidth="1"/>
    <col min="15" max="15" width="9.140625" bestFit="1" customWidth="1"/>
    <col min="16" max="16" width="9" bestFit="1" customWidth="1"/>
    <col min="17" max="17" width="9.140625" bestFit="1" customWidth="1"/>
    <col min="18" max="18" width="9" bestFit="1" customWidth="1"/>
    <col min="19" max="25" width="9.140625" bestFit="1" customWidth="1"/>
    <col min="26" max="26" width="11.42578125" style="1"/>
  </cols>
  <sheetData>
    <row r="1" spans="1:26" ht="18.75" x14ac:dyDescent="0.3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25">
      <c r="A2" s="1"/>
      <c r="B2" s="41" t="s">
        <v>82</v>
      </c>
      <c r="C2" s="41"/>
      <c r="D2" s="41"/>
      <c r="E2" s="41"/>
      <c r="F2" s="41"/>
      <c r="G2" s="41"/>
      <c r="H2" s="41" t="s">
        <v>86</v>
      </c>
      <c r="I2" s="41"/>
      <c r="J2" s="41"/>
      <c r="K2" s="41"/>
      <c r="L2" s="41"/>
      <c r="M2" s="41"/>
      <c r="N2" s="41" t="s">
        <v>87</v>
      </c>
      <c r="O2" s="41"/>
      <c r="P2" s="41"/>
      <c r="Q2" s="41"/>
      <c r="R2" s="41"/>
      <c r="S2" s="41"/>
      <c r="T2" s="41" t="s">
        <v>89</v>
      </c>
      <c r="U2" s="41"/>
      <c r="V2" s="41"/>
      <c r="W2" s="41"/>
      <c r="X2" s="41"/>
      <c r="Y2" s="41"/>
      <c r="Z2" s="1" t="s">
        <v>2</v>
      </c>
    </row>
    <row r="3" spans="1:26" x14ac:dyDescent="0.25">
      <c r="A3" s="1"/>
      <c r="B3" s="41" t="s">
        <v>84</v>
      </c>
      <c r="C3" s="41"/>
      <c r="D3" s="41" t="s">
        <v>90</v>
      </c>
      <c r="E3" s="41"/>
      <c r="F3" s="41" t="s">
        <v>91</v>
      </c>
      <c r="G3" s="41"/>
      <c r="H3" s="41" t="s">
        <v>84</v>
      </c>
      <c r="I3" s="41"/>
      <c r="J3" s="41" t="s">
        <v>90</v>
      </c>
      <c r="K3" s="41"/>
      <c r="L3" s="41" t="s">
        <v>91</v>
      </c>
      <c r="M3" s="41"/>
      <c r="N3" s="41" t="s">
        <v>84</v>
      </c>
      <c r="O3" s="41"/>
      <c r="P3" s="41" t="s">
        <v>90</v>
      </c>
      <c r="Q3" s="41"/>
      <c r="R3" s="41" t="s">
        <v>91</v>
      </c>
      <c r="S3" s="41"/>
      <c r="T3" s="41" t="s">
        <v>84</v>
      </c>
      <c r="U3" s="41"/>
      <c r="V3" s="41" t="s">
        <v>90</v>
      </c>
      <c r="W3" s="41"/>
      <c r="X3" s="41" t="s">
        <v>91</v>
      </c>
      <c r="Y3" s="41"/>
    </row>
    <row r="4" spans="1:26" s="19" customFormat="1" x14ac:dyDescent="0.25">
      <c r="B4" s="19" t="s">
        <v>0</v>
      </c>
      <c r="C4" s="19" t="s">
        <v>1</v>
      </c>
      <c r="D4" s="19" t="s">
        <v>0</v>
      </c>
      <c r="E4" s="19" t="s">
        <v>1</v>
      </c>
      <c r="F4" s="19" t="s">
        <v>0</v>
      </c>
      <c r="G4" s="19" t="s">
        <v>1</v>
      </c>
      <c r="H4" s="19" t="s">
        <v>0</v>
      </c>
      <c r="I4" s="19" t="s">
        <v>1</v>
      </c>
      <c r="J4" s="19" t="s">
        <v>0</v>
      </c>
      <c r="K4" s="19" t="s">
        <v>1</v>
      </c>
      <c r="L4" s="19" t="s">
        <v>0</v>
      </c>
      <c r="M4" s="19" t="s">
        <v>1</v>
      </c>
      <c r="N4" s="19" t="s">
        <v>0</v>
      </c>
      <c r="O4" s="19" t="s">
        <v>1</v>
      </c>
      <c r="P4" s="19" t="s">
        <v>0</v>
      </c>
      <c r="Q4" s="19" t="s">
        <v>1</v>
      </c>
      <c r="R4" s="19" t="s">
        <v>0</v>
      </c>
      <c r="S4" s="19" t="s">
        <v>1</v>
      </c>
      <c r="T4" s="19" t="s">
        <v>0</v>
      </c>
      <c r="U4" s="19" t="s">
        <v>1</v>
      </c>
      <c r="V4" s="19" t="s">
        <v>0</v>
      </c>
      <c r="W4" s="19" t="s">
        <v>1</v>
      </c>
      <c r="X4" s="19" t="s">
        <v>0</v>
      </c>
      <c r="Y4" s="19" t="s">
        <v>1</v>
      </c>
    </row>
    <row r="5" spans="1:26" x14ac:dyDescent="0.25">
      <c r="A5" s="1" t="s">
        <v>3</v>
      </c>
      <c r="B5" s="21"/>
      <c r="C5" s="20"/>
      <c r="D5" s="20"/>
      <c r="E5" s="20"/>
      <c r="F5" s="20"/>
      <c r="G5" s="20"/>
      <c r="H5" s="20"/>
      <c r="I5" s="20">
        <v>10461.56</v>
      </c>
      <c r="J5" s="20"/>
      <c r="K5" s="20">
        <v>10597.22</v>
      </c>
      <c r="L5" s="20"/>
      <c r="M5" s="20">
        <v>10265.959999999999</v>
      </c>
      <c r="N5" s="20"/>
      <c r="O5" s="20">
        <v>12700</v>
      </c>
      <c r="P5" s="20"/>
      <c r="Q5" s="20">
        <v>1270</v>
      </c>
      <c r="R5" s="20"/>
      <c r="S5" s="20">
        <v>13340.53</v>
      </c>
      <c r="T5" s="20">
        <v>15970.56</v>
      </c>
      <c r="U5" s="20">
        <v>19094.36</v>
      </c>
      <c r="V5" s="20">
        <v>16183.38</v>
      </c>
      <c r="W5" s="20">
        <v>19734.48</v>
      </c>
      <c r="X5" s="20">
        <v>16157.9</v>
      </c>
      <c r="Y5" s="20">
        <v>20124.060000000001</v>
      </c>
      <c r="Z5" s="21">
        <f>AVERAGE(B5:Y5)</f>
        <v>13825.000833333334</v>
      </c>
    </row>
    <row r="6" spans="1:26" x14ac:dyDescent="0.25">
      <c r="A6" s="1" t="s">
        <v>4</v>
      </c>
      <c r="B6" s="20">
        <v>3635.07</v>
      </c>
      <c r="C6" s="20">
        <v>3980.51</v>
      </c>
      <c r="D6" s="20">
        <v>3580.62</v>
      </c>
      <c r="E6" s="20">
        <v>3952.1</v>
      </c>
      <c r="F6" s="20">
        <v>3601.75</v>
      </c>
      <c r="G6" s="20">
        <v>3935.9</v>
      </c>
      <c r="H6" s="20">
        <v>4647.5600000000004</v>
      </c>
      <c r="I6" s="20">
        <v>4925.59</v>
      </c>
      <c r="J6" s="20">
        <v>4478.9799999999996</v>
      </c>
      <c r="K6" s="20">
        <v>4739.96</v>
      </c>
      <c r="L6" s="20">
        <v>4485.43</v>
      </c>
      <c r="M6" s="20">
        <v>4810.66</v>
      </c>
      <c r="N6" s="20">
        <v>5415.79</v>
      </c>
      <c r="O6" s="20">
        <v>6048.38</v>
      </c>
      <c r="P6" s="20">
        <v>5589.82</v>
      </c>
      <c r="Q6" s="20">
        <v>6072.36</v>
      </c>
      <c r="R6" s="20">
        <v>5485.43</v>
      </c>
      <c r="S6" s="20">
        <v>6122.7</v>
      </c>
      <c r="T6" s="20">
        <v>6350.21</v>
      </c>
      <c r="U6" s="20">
        <v>7400</v>
      </c>
      <c r="V6" s="20">
        <v>6315.5</v>
      </c>
      <c r="W6" s="20">
        <v>7359.38</v>
      </c>
      <c r="X6" s="20">
        <v>6223.65</v>
      </c>
      <c r="Y6" s="20">
        <v>7240.2</v>
      </c>
      <c r="Z6" s="21">
        <f t="shared" ref="Z6:Z27" si="0">AVERAGE(B6:Y6)</f>
        <v>5266.5645833333338</v>
      </c>
    </row>
    <row r="7" spans="1:26" x14ac:dyDescent="0.25">
      <c r="A7" s="1" t="s">
        <v>5</v>
      </c>
      <c r="B7" s="20">
        <v>4375.79</v>
      </c>
      <c r="C7" s="20">
        <v>4593.3599999999997</v>
      </c>
      <c r="D7" s="20">
        <v>4275.3500000000004</v>
      </c>
      <c r="E7" s="20">
        <v>4501.7700000000004</v>
      </c>
      <c r="F7" s="20">
        <v>4228.18</v>
      </c>
      <c r="G7" s="20">
        <v>4505.5200000000004</v>
      </c>
      <c r="H7" s="20">
        <v>5026.1000000000004</v>
      </c>
      <c r="I7" s="20">
        <v>5400.82</v>
      </c>
      <c r="J7" s="20">
        <v>4969.7700000000004</v>
      </c>
      <c r="K7" s="20">
        <v>5290.91</v>
      </c>
      <c r="L7" s="20">
        <v>4914.84</v>
      </c>
      <c r="M7" s="20">
        <v>5372.56</v>
      </c>
      <c r="N7" s="20">
        <v>5861.75</v>
      </c>
      <c r="O7" s="20">
        <v>6523.47</v>
      </c>
      <c r="P7" s="20">
        <v>6007.1</v>
      </c>
      <c r="Q7" s="20">
        <v>6112.29</v>
      </c>
      <c r="R7" s="20">
        <v>5925.42</v>
      </c>
      <c r="S7" s="20">
        <v>6364.01</v>
      </c>
      <c r="T7" s="20">
        <v>7209.02</v>
      </c>
      <c r="U7" s="20">
        <v>8512.58</v>
      </c>
      <c r="V7" s="20">
        <v>6849.53</v>
      </c>
      <c r="W7" s="20">
        <v>8319.98</v>
      </c>
      <c r="X7" s="20">
        <v>6551.25</v>
      </c>
      <c r="Y7" s="20">
        <v>8254.3799999999992</v>
      </c>
      <c r="Z7" s="21">
        <f t="shared" si="0"/>
        <v>5831.072916666667</v>
      </c>
    </row>
    <row r="8" spans="1:26" x14ac:dyDescent="0.25">
      <c r="A8" s="1" t="s">
        <v>6</v>
      </c>
      <c r="B8" s="20">
        <v>4513.28</v>
      </c>
      <c r="C8" s="20">
        <v>4910.8900000000003</v>
      </c>
      <c r="D8" s="20">
        <v>4392.12</v>
      </c>
      <c r="E8" s="20">
        <v>4717.87</v>
      </c>
      <c r="F8" s="20">
        <v>4401.1899999999996</v>
      </c>
      <c r="G8" s="20">
        <v>4802.05</v>
      </c>
      <c r="H8" s="20">
        <v>5361.28</v>
      </c>
      <c r="I8" s="20">
        <v>5727.15</v>
      </c>
      <c r="J8" s="20">
        <v>5334.81</v>
      </c>
      <c r="K8" s="20">
        <v>5791.37</v>
      </c>
      <c r="L8" s="20">
        <v>5183.5600000000004</v>
      </c>
      <c r="M8" s="20">
        <v>5515.4</v>
      </c>
      <c r="N8" s="20">
        <v>6011.61</v>
      </c>
      <c r="O8" s="20">
        <v>6848.38</v>
      </c>
      <c r="P8" s="20">
        <v>5994.87</v>
      </c>
      <c r="Q8" s="20">
        <v>6580.3</v>
      </c>
      <c r="R8" s="20">
        <v>6071.45</v>
      </c>
      <c r="S8" s="20">
        <v>6674.06</v>
      </c>
      <c r="T8" s="20">
        <v>6934.67</v>
      </c>
      <c r="U8" s="20">
        <v>7924.03</v>
      </c>
      <c r="V8" s="20">
        <v>6763.3</v>
      </c>
      <c r="W8" s="20">
        <v>8069.48</v>
      </c>
      <c r="X8" s="20">
        <v>6876.78</v>
      </c>
      <c r="Y8" s="20">
        <v>7994.85</v>
      </c>
      <c r="Z8" s="21">
        <f t="shared" si="0"/>
        <v>5974.78125</v>
      </c>
    </row>
    <row r="9" spans="1:26" x14ac:dyDescent="0.25">
      <c r="A9" s="1" t="s">
        <v>7</v>
      </c>
      <c r="B9" s="20">
        <v>4398.32</v>
      </c>
      <c r="C9" s="20">
        <v>4745.03</v>
      </c>
      <c r="D9" s="20">
        <v>4297.4799999999996</v>
      </c>
      <c r="E9" s="20">
        <v>4645.6899999999996</v>
      </c>
      <c r="F9" s="20">
        <v>4342.5600000000004</v>
      </c>
      <c r="G9" s="20">
        <v>4592.3900000000003</v>
      </c>
      <c r="H9" s="20">
        <v>5141.42</v>
      </c>
      <c r="I9" s="20">
        <v>5693.86</v>
      </c>
      <c r="J9" s="20">
        <v>4947.13</v>
      </c>
      <c r="K9" s="20">
        <v>5443.48</v>
      </c>
      <c r="L9" s="20">
        <v>5091</v>
      </c>
      <c r="M9" s="20">
        <v>5567.14</v>
      </c>
      <c r="N9" s="20">
        <v>5941.75</v>
      </c>
      <c r="O9" s="20">
        <v>6823.32</v>
      </c>
      <c r="P9" s="20">
        <v>5720.53</v>
      </c>
      <c r="Q9" s="20">
        <v>6605.8</v>
      </c>
      <c r="R9" s="20">
        <v>5726.29</v>
      </c>
      <c r="S9" s="20">
        <v>6797.68</v>
      </c>
      <c r="T9" s="20">
        <v>6139.11</v>
      </c>
      <c r="U9" s="20">
        <v>7341.73</v>
      </c>
      <c r="V9" s="20">
        <v>6029.23</v>
      </c>
      <c r="W9" s="20">
        <v>7425</v>
      </c>
      <c r="X9" s="20">
        <v>6110.34</v>
      </c>
      <c r="Y9" s="20">
        <v>7500</v>
      </c>
      <c r="Z9" s="21">
        <f t="shared" si="0"/>
        <v>5711.0949999999984</v>
      </c>
    </row>
    <row r="10" spans="1:26" x14ac:dyDescent="0.25">
      <c r="A10" s="1" t="s">
        <v>8</v>
      </c>
      <c r="B10" s="20">
        <v>4548.6499999999996</v>
      </c>
      <c r="C10" s="20">
        <v>4916.01</v>
      </c>
      <c r="D10" s="20">
        <v>4556.8999999999996</v>
      </c>
      <c r="E10" s="20">
        <v>4929.97</v>
      </c>
      <c r="F10" s="20">
        <v>4530.74</v>
      </c>
      <c r="G10" s="20">
        <v>4777.12</v>
      </c>
      <c r="H10" s="20">
        <v>5493.8</v>
      </c>
      <c r="I10" s="20">
        <v>6133.7</v>
      </c>
      <c r="J10" s="20">
        <v>5313.25</v>
      </c>
      <c r="K10" s="20">
        <v>5887.32</v>
      </c>
      <c r="L10" s="20">
        <v>5300.14</v>
      </c>
      <c r="M10" s="20">
        <v>5805.34</v>
      </c>
      <c r="N10" s="20">
        <v>6338.63</v>
      </c>
      <c r="O10" s="20">
        <v>6783.44</v>
      </c>
      <c r="P10" s="20">
        <v>6272.4</v>
      </c>
      <c r="Q10" s="20">
        <v>6665.69</v>
      </c>
      <c r="R10" s="20">
        <v>6183.44</v>
      </c>
      <c r="S10" s="20">
        <v>6832.97</v>
      </c>
      <c r="T10" s="20">
        <v>7445.25</v>
      </c>
      <c r="U10" s="20">
        <v>8384.51</v>
      </c>
      <c r="V10" s="20">
        <v>7277.87</v>
      </c>
      <c r="W10" s="20">
        <v>8327.7900000000009</v>
      </c>
      <c r="X10" s="20">
        <v>7337.26</v>
      </c>
      <c r="Y10" s="20">
        <v>8311.2999999999993</v>
      </c>
      <c r="Z10" s="21">
        <f t="shared" si="0"/>
        <v>6181.3954166666663</v>
      </c>
    </row>
    <row r="11" spans="1:26" x14ac:dyDescent="0.25">
      <c r="A11" s="1" t="s">
        <v>9</v>
      </c>
      <c r="B11" s="20">
        <v>4531.9399999999996</v>
      </c>
      <c r="C11" s="20">
        <v>4814.2299999999996</v>
      </c>
      <c r="D11" s="20">
        <v>4536.37</v>
      </c>
      <c r="E11" s="20">
        <v>4727.33</v>
      </c>
      <c r="F11" s="20">
        <v>4389.4399999999996</v>
      </c>
      <c r="G11" s="20">
        <v>4709.6000000000004</v>
      </c>
      <c r="H11" s="20">
        <v>5198.74</v>
      </c>
      <c r="I11" s="20">
        <v>5784.91</v>
      </c>
      <c r="J11" s="20">
        <v>5011.58</v>
      </c>
      <c r="K11" s="20">
        <v>5781.48</v>
      </c>
      <c r="L11" s="20">
        <v>4985.67</v>
      </c>
      <c r="M11" s="20">
        <v>5740.83</v>
      </c>
      <c r="N11" s="20">
        <v>6060.22</v>
      </c>
      <c r="O11" s="20">
        <v>6737.86</v>
      </c>
      <c r="P11" s="20">
        <v>5994.15</v>
      </c>
      <c r="Q11" s="20">
        <v>6728.47</v>
      </c>
      <c r="R11" s="20">
        <v>5915.92</v>
      </c>
      <c r="S11" s="20">
        <v>6887.65</v>
      </c>
      <c r="T11" s="20">
        <v>7448.63</v>
      </c>
      <c r="U11" s="20">
        <v>8786.1200000000008</v>
      </c>
      <c r="V11" s="20">
        <v>7331.11</v>
      </c>
      <c r="W11" s="20">
        <v>8519.7800000000007</v>
      </c>
      <c r="X11" s="20">
        <v>7112.08</v>
      </c>
      <c r="Y11" s="20">
        <v>8321.51</v>
      </c>
      <c r="Z11" s="21">
        <f t="shared" si="0"/>
        <v>6085.6508333333331</v>
      </c>
    </row>
    <row r="12" spans="1:26" x14ac:dyDescent="0.25">
      <c r="A12" s="1" t="s">
        <v>10</v>
      </c>
      <c r="B12" s="20"/>
      <c r="C12" s="20">
        <v>4534.8500000000004</v>
      </c>
      <c r="D12" s="20"/>
      <c r="E12" s="20">
        <v>4544.8599999999997</v>
      </c>
      <c r="F12" s="20"/>
      <c r="G12" s="20"/>
      <c r="H12" s="20"/>
      <c r="I12" s="20">
        <v>4822.6499999999996</v>
      </c>
      <c r="J12" s="20"/>
      <c r="K12" s="20">
        <v>4935.74</v>
      </c>
      <c r="L12" s="20"/>
      <c r="M12" s="20">
        <v>4822.6499999999996</v>
      </c>
      <c r="N12" s="20"/>
      <c r="O12" s="20"/>
      <c r="P12" s="20"/>
      <c r="Q12" s="20">
        <v>5936</v>
      </c>
      <c r="R12" s="20"/>
      <c r="S12" s="20">
        <v>6795.35</v>
      </c>
      <c r="T12" s="20"/>
      <c r="U12" s="20"/>
      <c r="V12" s="20">
        <v>6829.53</v>
      </c>
      <c r="W12" s="20">
        <v>8040.88</v>
      </c>
      <c r="X12" s="20"/>
      <c r="Y12" s="20"/>
      <c r="Z12" s="21">
        <f t="shared" si="0"/>
        <v>5695.8344444444438</v>
      </c>
    </row>
    <row r="13" spans="1:26" x14ac:dyDescent="0.25">
      <c r="A13" s="1" t="s">
        <v>11</v>
      </c>
      <c r="B13" s="20">
        <v>4320.6899999999996</v>
      </c>
      <c r="C13" s="20">
        <v>4887.59</v>
      </c>
      <c r="D13" s="20">
        <v>4170.17</v>
      </c>
      <c r="E13" s="20">
        <v>4710.58</v>
      </c>
      <c r="F13" s="20">
        <v>4122.08</v>
      </c>
      <c r="G13" s="20">
        <v>4700.43</v>
      </c>
      <c r="H13" s="20">
        <v>5198.7700000000004</v>
      </c>
      <c r="I13" s="20">
        <v>5624.9</v>
      </c>
      <c r="J13" s="20">
        <v>5120.0600000000004</v>
      </c>
      <c r="K13" s="20">
        <v>5646.33</v>
      </c>
      <c r="L13" s="20">
        <v>5120.3</v>
      </c>
      <c r="M13" s="20">
        <v>5619.36</v>
      </c>
      <c r="N13" s="20">
        <v>5943.37</v>
      </c>
      <c r="O13" s="20">
        <v>6875.81</v>
      </c>
      <c r="P13" s="20">
        <v>5981.05</v>
      </c>
      <c r="Q13" s="20">
        <v>6731.48</v>
      </c>
      <c r="R13" s="20">
        <v>5913.19</v>
      </c>
      <c r="S13" s="20">
        <v>6659.1</v>
      </c>
      <c r="T13" s="20">
        <v>7278.34</v>
      </c>
      <c r="U13" s="20">
        <v>8017.33</v>
      </c>
      <c r="V13" s="20">
        <v>7121.7</v>
      </c>
      <c r="W13" s="20">
        <v>8500</v>
      </c>
      <c r="X13" s="20">
        <v>7064.4</v>
      </c>
      <c r="Y13" s="20">
        <v>8185.65</v>
      </c>
      <c r="Z13" s="21">
        <f t="shared" si="0"/>
        <v>5979.6949999999997</v>
      </c>
    </row>
    <row r="14" spans="1:26" x14ac:dyDescent="0.25">
      <c r="A14" s="1" t="s">
        <v>12</v>
      </c>
      <c r="B14" s="20">
        <v>3495.65</v>
      </c>
      <c r="C14" s="20">
        <v>3793.71</v>
      </c>
      <c r="D14" s="20">
        <v>3517.46</v>
      </c>
      <c r="E14" s="20">
        <v>3828.6</v>
      </c>
      <c r="F14" s="20">
        <v>3431.57</v>
      </c>
      <c r="G14" s="20">
        <v>3614.59</v>
      </c>
      <c r="H14" s="20">
        <v>4211.37</v>
      </c>
      <c r="I14" s="20">
        <v>4533.8900000000003</v>
      </c>
      <c r="J14" s="20">
        <v>4042.79</v>
      </c>
      <c r="K14" s="20">
        <v>4282.9799999999996</v>
      </c>
      <c r="L14" s="20">
        <v>4033.77</v>
      </c>
      <c r="M14" s="20">
        <v>4279.6000000000004</v>
      </c>
      <c r="N14" s="20">
        <v>5035.6000000000004</v>
      </c>
      <c r="O14" s="20">
        <v>5495.16</v>
      </c>
      <c r="P14" s="20">
        <v>4552.12</v>
      </c>
      <c r="Q14" s="20">
        <v>5226.75</v>
      </c>
      <c r="R14" s="20">
        <v>4589.63</v>
      </c>
      <c r="S14" s="20">
        <v>5147.93</v>
      </c>
      <c r="T14" s="20">
        <v>5639.68</v>
      </c>
      <c r="U14" s="20">
        <v>6133.98</v>
      </c>
      <c r="V14" s="20">
        <v>5735.12</v>
      </c>
      <c r="W14" s="20">
        <v>5940.02</v>
      </c>
      <c r="X14" s="20">
        <v>5614.36</v>
      </c>
      <c r="Y14" s="20">
        <v>5789.18</v>
      </c>
      <c r="Z14" s="21">
        <f t="shared" si="0"/>
        <v>4665.2295833333328</v>
      </c>
    </row>
    <row r="15" spans="1:26" x14ac:dyDescent="0.25">
      <c r="A15" s="1" t="s">
        <v>13</v>
      </c>
      <c r="B15" s="20">
        <v>3387.3</v>
      </c>
      <c r="C15" s="20">
        <v>3559.12</v>
      </c>
      <c r="D15" s="20">
        <v>3246.47</v>
      </c>
      <c r="E15" s="20">
        <v>3467.6</v>
      </c>
      <c r="F15" s="20">
        <v>3205.94</v>
      </c>
      <c r="G15" s="20">
        <v>3385.1</v>
      </c>
      <c r="H15" s="20">
        <v>3999.17</v>
      </c>
      <c r="I15" s="20">
        <v>4237.72</v>
      </c>
      <c r="J15" s="20">
        <v>3861.79</v>
      </c>
      <c r="K15" s="20">
        <v>4145.45</v>
      </c>
      <c r="L15" s="20">
        <v>3852.97</v>
      </c>
      <c r="M15" s="20">
        <v>4040.31</v>
      </c>
      <c r="N15" s="20">
        <v>4280.1000000000004</v>
      </c>
      <c r="O15" s="20">
        <v>4743.6000000000004</v>
      </c>
      <c r="P15" s="20">
        <v>4170.8599999999997</v>
      </c>
      <c r="Q15" s="20">
        <v>4577.6400000000003</v>
      </c>
      <c r="R15" s="20">
        <v>4113.93</v>
      </c>
      <c r="S15" s="20">
        <v>4586.1000000000004</v>
      </c>
      <c r="T15" s="20">
        <v>4971.72</v>
      </c>
      <c r="U15" s="20">
        <v>5515.95</v>
      </c>
      <c r="V15" s="20">
        <v>4943.8999999999996</v>
      </c>
      <c r="W15" s="20">
        <v>5493.26</v>
      </c>
      <c r="X15" s="20">
        <v>4841.6499999999996</v>
      </c>
      <c r="Y15" s="20">
        <v>5351.12</v>
      </c>
      <c r="Z15" s="21">
        <f t="shared" si="0"/>
        <v>4249.1154166666656</v>
      </c>
    </row>
    <row r="16" spans="1:26" x14ac:dyDescent="0.25">
      <c r="A16" s="1" t="s">
        <v>14</v>
      </c>
      <c r="B16" s="20">
        <v>3701.95</v>
      </c>
      <c r="C16" s="20">
        <v>3985.52</v>
      </c>
      <c r="D16" s="20">
        <v>3617.68</v>
      </c>
      <c r="E16" s="20">
        <v>3934.89</v>
      </c>
      <c r="F16" s="20">
        <v>3543.57</v>
      </c>
      <c r="G16" s="20">
        <v>3873.51</v>
      </c>
      <c r="H16" s="20">
        <v>4380.08</v>
      </c>
      <c r="I16" s="20">
        <v>4546.32</v>
      </c>
      <c r="J16" s="20">
        <v>4232.55</v>
      </c>
      <c r="K16" s="20">
        <v>4420.9399999999996</v>
      </c>
      <c r="L16" s="20">
        <v>4118.79</v>
      </c>
      <c r="M16" s="20">
        <v>444.79</v>
      </c>
      <c r="N16" s="20">
        <v>5112.4399999999996</v>
      </c>
      <c r="O16" s="20">
        <v>5412.96</v>
      </c>
      <c r="P16" s="20">
        <v>5125</v>
      </c>
      <c r="Q16" s="20">
        <v>5323.33</v>
      </c>
      <c r="R16" s="20">
        <v>4968.55</v>
      </c>
      <c r="S16" s="20">
        <v>5271.17</v>
      </c>
      <c r="T16" s="20">
        <v>5863.12</v>
      </c>
      <c r="U16" s="20">
        <v>6481.15</v>
      </c>
      <c r="V16" s="20">
        <v>5863.99</v>
      </c>
      <c r="W16" s="20">
        <v>6223.04</v>
      </c>
      <c r="X16" s="20">
        <v>5851.62</v>
      </c>
      <c r="Y16" s="20">
        <v>6330.56</v>
      </c>
      <c r="Z16" s="21">
        <f>AVERAGE(B16:Y16)</f>
        <v>4692.8133333333326</v>
      </c>
    </row>
    <row r="17" spans="1:26" x14ac:dyDescent="0.25">
      <c r="A17" s="1" t="s">
        <v>15</v>
      </c>
      <c r="B17" s="20">
        <v>4259.99</v>
      </c>
      <c r="C17" s="20">
        <v>4651.55</v>
      </c>
      <c r="D17" s="20">
        <v>4219.84</v>
      </c>
      <c r="E17" s="20">
        <v>4594.1899999999996</v>
      </c>
      <c r="F17" s="20">
        <v>4156.92</v>
      </c>
      <c r="G17" s="20">
        <v>4509.57</v>
      </c>
      <c r="H17" s="20">
        <v>4938.47</v>
      </c>
      <c r="I17" s="20">
        <v>5488.5</v>
      </c>
      <c r="J17" s="20">
        <v>4818.6000000000004</v>
      </c>
      <c r="K17" s="20">
        <v>5307.47</v>
      </c>
      <c r="L17" s="20">
        <v>4764.63</v>
      </c>
      <c r="M17" s="20">
        <v>5296.36</v>
      </c>
      <c r="N17" s="20">
        <v>5437.5</v>
      </c>
      <c r="O17" s="20">
        <v>5931.35</v>
      </c>
      <c r="P17" s="20">
        <v>5436.33</v>
      </c>
      <c r="Q17" s="20">
        <v>5863.23</v>
      </c>
      <c r="R17" s="20">
        <v>5382.4</v>
      </c>
      <c r="S17" s="20">
        <v>5832.98</v>
      </c>
      <c r="T17" s="20">
        <v>6249.96</v>
      </c>
      <c r="U17" s="20">
        <v>7655.78</v>
      </c>
      <c r="V17" s="20">
        <v>6331.76</v>
      </c>
      <c r="W17" s="20">
        <v>7644.09</v>
      </c>
      <c r="X17" s="20">
        <v>6309.81</v>
      </c>
      <c r="Y17" s="20">
        <v>7643.15</v>
      </c>
      <c r="Z17" s="21">
        <f>AVERAGE(B17:Y17)</f>
        <v>5530.1845833333327</v>
      </c>
    </row>
    <row r="18" spans="1:26" x14ac:dyDescent="0.25">
      <c r="A18" s="1" t="s">
        <v>16</v>
      </c>
      <c r="B18" s="20">
        <v>3825.56</v>
      </c>
      <c r="C18" s="20">
        <v>4079.5</v>
      </c>
      <c r="D18" s="20">
        <v>3754.32</v>
      </c>
      <c r="E18" s="20">
        <v>4061.83</v>
      </c>
      <c r="F18" s="20">
        <v>3609.5</v>
      </c>
      <c r="G18" s="20">
        <v>3966.28</v>
      </c>
      <c r="H18" s="20">
        <v>4403.9799999999996</v>
      </c>
      <c r="I18" s="20">
        <v>5065.7700000000004</v>
      </c>
      <c r="J18" s="20">
        <v>4352.4799999999996</v>
      </c>
      <c r="K18" s="20">
        <v>5026.4399999999996</v>
      </c>
      <c r="L18" s="20">
        <v>4279.01</v>
      </c>
      <c r="M18" s="20">
        <v>5084.8500000000004</v>
      </c>
      <c r="N18" s="20">
        <v>5144.38</v>
      </c>
      <c r="O18" s="20">
        <v>5417.8</v>
      </c>
      <c r="P18" s="20">
        <v>5173.01</v>
      </c>
      <c r="Q18" s="20">
        <v>5464.56</v>
      </c>
      <c r="R18" s="20">
        <v>5025.45</v>
      </c>
      <c r="S18" s="20">
        <v>5425.92</v>
      </c>
      <c r="T18" s="20">
        <v>5981.55</v>
      </c>
      <c r="U18" s="20">
        <v>6427.19</v>
      </c>
      <c r="V18" s="20">
        <v>5721.16</v>
      </c>
      <c r="W18" s="20">
        <v>6229.19</v>
      </c>
      <c r="X18" s="20">
        <v>5773.34</v>
      </c>
      <c r="Y18" s="20">
        <v>6077.24</v>
      </c>
      <c r="Z18" s="21">
        <f t="shared" si="0"/>
        <v>4973.7629166666675</v>
      </c>
    </row>
    <row r="19" spans="1:26" x14ac:dyDescent="0.25">
      <c r="A19" s="1" t="s">
        <v>17</v>
      </c>
      <c r="B19" s="20">
        <v>3295.85</v>
      </c>
      <c r="C19" s="20">
        <v>3504.38</v>
      </c>
      <c r="D19" s="20">
        <v>3242.58</v>
      </c>
      <c r="E19" s="20">
        <v>3428.23</v>
      </c>
      <c r="F19" s="20">
        <v>3230.37</v>
      </c>
      <c r="G19" s="20">
        <v>3356.75</v>
      </c>
      <c r="H19" s="20">
        <v>3543.87</v>
      </c>
      <c r="I19" s="20">
        <v>3900</v>
      </c>
      <c r="J19" s="20">
        <v>3574.31</v>
      </c>
      <c r="K19" s="20">
        <v>3932.93</v>
      </c>
      <c r="L19" s="20">
        <v>3600.32</v>
      </c>
      <c r="M19" s="20">
        <v>3992.83</v>
      </c>
      <c r="N19" s="20">
        <v>4484.25</v>
      </c>
      <c r="O19" s="20">
        <v>4904.88</v>
      </c>
      <c r="P19" s="20">
        <v>4350.6499999999996</v>
      </c>
      <c r="Q19" s="20">
        <v>4839.88</v>
      </c>
      <c r="R19" s="20">
        <v>4357.24</v>
      </c>
      <c r="S19" s="20">
        <v>4812.72</v>
      </c>
      <c r="T19" s="20">
        <v>5055.21</v>
      </c>
      <c r="U19" s="20">
        <v>6002.67</v>
      </c>
      <c r="V19" s="20">
        <v>5122.49</v>
      </c>
      <c r="W19" s="20">
        <v>5955.62</v>
      </c>
      <c r="X19" s="20">
        <v>4930.76</v>
      </c>
      <c r="Y19" s="20">
        <v>5951.75</v>
      </c>
      <c r="Z19" s="21">
        <f t="shared" si="0"/>
        <v>4307.1058333333331</v>
      </c>
    </row>
    <row r="20" spans="1:26" x14ac:dyDescent="0.25">
      <c r="A20" s="1" t="s">
        <v>18</v>
      </c>
      <c r="B20" s="20">
        <v>3894.1</v>
      </c>
      <c r="C20" s="20">
        <v>4312.03</v>
      </c>
      <c r="D20" s="20">
        <v>3890</v>
      </c>
      <c r="E20" s="20">
        <v>4254.58</v>
      </c>
      <c r="F20" s="20">
        <v>3778.91</v>
      </c>
      <c r="G20" s="20">
        <v>4198.1400000000003</v>
      </c>
      <c r="H20" s="20">
        <v>4663.72</v>
      </c>
      <c r="I20" s="20">
        <v>5109.82</v>
      </c>
      <c r="J20" s="20">
        <v>4585.3100000000004</v>
      </c>
      <c r="K20" s="20">
        <v>5138.38</v>
      </c>
      <c r="L20" s="20">
        <v>4580.5600000000004</v>
      </c>
      <c r="M20" s="20">
        <v>5261.37</v>
      </c>
      <c r="N20" s="20">
        <v>5058.21</v>
      </c>
      <c r="O20" s="20">
        <v>5776.82</v>
      </c>
      <c r="P20" s="20">
        <v>5020.79</v>
      </c>
      <c r="Q20" s="20">
        <v>5606.96</v>
      </c>
      <c r="R20" s="20">
        <v>4872.72</v>
      </c>
      <c r="S20" s="20">
        <v>5690.3</v>
      </c>
      <c r="T20" s="20">
        <v>5987.5</v>
      </c>
      <c r="U20" s="20">
        <v>6589.1</v>
      </c>
      <c r="V20" s="20">
        <v>5906.25</v>
      </c>
      <c r="W20" s="20">
        <v>6685.82</v>
      </c>
      <c r="X20" s="20">
        <v>5887.85</v>
      </c>
      <c r="Y20" s="20">
        <v>6792.78</v>
      </c>
      <c r="Z20" s="21">
        <f t="shared" si="0"/>
        <v>5147.5841666666674</v>
      </c>
    </row>
    <row r="21" spans="1:26" x14ac:dyDescent="0.25">
      <c r="A21" s="1" t="s">
        <v>19</v>
      </c>
      <c r="B21" s="20">
        <v>3367.25</v>
      </c>
      <c r="C21" s="20">
        <v>3800</v>
      </c>
      <c r="D21" s="20">
        <v>3552.09</v>
      </c>
      <c r="E21" s="20">
        <v>3760</v>
      </c>
      <c r="F21" s="20">
        <v>3300</v>
      </c>
      <c r="G21" s="20">
        <v>3660</v>
      </c>
      <c r="H21" s="20">
        <v>3944</v>
      </c>
      <c r="I21" s="20">
        <v>4563.72</v>
      </c>
      <c r="J21" s="20">
        <v>3949.52</v>
      </c>
      <c r="K21" s="20">
        <v>4378.6000000000004</v>
      </c>
      <c r="L21" s="20">
        <v>3800</v>
      </c>
      <c r="M21" s="20">
        <v>4443.83</v>
      </c>
      <c r="N21" s="20">
        <v>4577</v>
      </c>
      <c r="O21" s="20">
        <v>5248.6</v>
      </c>
      <c r="P21" s="20">
        <v>4527.58</v>
      </c>
      <c r="Q21" s="20">
        <v>5284.07</v>
      </c>
      <c r="R21" s="20">
        <v>4302.01</v>
      </c>
      <c r="S21" s="20">
        <v>4900</v>
      </c>
      <c r="T21" s="20">
        <v>5210.75</v>
      </c>
      <c r="U21" s="20">
        <v>6754.76</v>
      </c>
      <c r="V21" s="20">
        <v>5142.03</v>
      </c>
      <c r="W21" s="20">
        <v>6777.97</v>
      </c>
      <c r="X21" s="20">
        <v>5131.8999999999996</v>
      </c>
      <c r="Y21" s="20">
        <v>6649.55</v>
      </c>
      <c r="Z21" s="21">
        <f t="shared" si="0"/>
        <v>4626.0512499999995</v>
      </c>
    </row>
    <row r="22" spans="1:26" x14ac:dyDescent="0.25">
      <c r="A22" s="1" t="s">
        <v>20</v>
      </c>
      <c r="B22" s="20">
        <v>4463.24</v>
      </c>
      <c r="C22" s="20">
        <v>4981.6400000000003</v>
      </c>
      <c r="D22" s="20">
        <v>4418.3999999999996</v>
      </c>
      <c r="E22" s="20">
        <v>4884.33</v>
      </c>
      <c r="F22" s="20">
        <v>4323.09</v>
      </c>
      <c r="G22" s="20">
        <v>4812.08</v>
      </c>
      <c r="H22" s="20">
        <v>5479.48</v>
      </c>
      <c r="I22" s="20">
        <v>5840.15</v>
      </c>
      <c r="J22" s="20">
        <v>5334.15</v>
      </c>
      <c r="K22" s="20">
        <v>5873.08</v>
      </c>
      <c r="L22" s="20">
        <v>5325.28</v>
      </c>
      <c r="M22" s="20">
        <v>5835.64</v>
      </c>
      <c r="N22" s="20">
        <v>6257.9</v>
      </c>
      <c r="O22" s="20">
        <v>6936.41</v>
      </c>
      <c r="P22" s="20">
        <v>6076.79</v>
      </c>
      <c r="Q22" s="20">
        <v>6898.45</v>
      </c>
      <c r="R22" s="20">
        <v>6121.55</v>
      </c>
      <c r="S22" s="20">
        <v>6847.74</v>
      </c>
      <c r="T22" s="20">
        <v>6931.16</v>
      </c>
      <c r="U22" s="20">
        <v>7984.07</v>
      </c>
      <c r="V22" s="20">
        <v>6789.66</v>
      </c>
      <c r="W22" s="20">
        <v>7776.63</v>
      </c>
      <c r="X22" s="20">
        <v>6774.12</v>
      </c>
      <c r="Y22" s="20">
        <v>7883.33</v>
      </c>
      <c r="Z22" s="21">
        <f t="shared" si="0"/>
        <v>6035.3487500000001</v>
      </c>
    </row>
    <row r="23" spans="1:26" x14ac:dyDescent="0.25">
      <c r="A23" s="1" t="s">
        <v>21</v>
      </c>
      <c r="B23" s="20">
        <v>4811.3599999999997</v>
      </c>
      <c r="C23" s="20">
        <v>5626.21</v>
      </c>
      <c r="D23" s="20">
        <v>4986.37</v>
      </c>
      <c r="E23" s="20">
        <v>5422.31</v>
      </c>
      <c r="F23" s="20">
        <v>4893</v>
      </c>
      <c r="G23" s="20">
        <v>5455.08</v>
      </c>
      <c r="H23" s="20">
        <v>5729.71</v>
      </c>
      <c r="I23" s="20">
        <v>6055.84</v>
      </c>
      <c r="J23" s="20">
        <v>5642.53</v>
      </c>
      <c r="K23" s="20">
        <v>6070.91</v>
      </c>
      <c r="L23" s="20">
        <v>5533.19</v>
      </c>
      <c r="M23" s="20">
        <v>5869.67</v>
      </c>
      <c r="N23" s="20">
        <v>6194.68</v>
      </c>
      <c r="O23" s="20">
        <v>7437.8</v>
      </c>
      <c r="P23" s="20">
        <v>6383.72</v>
      </c>
      <c r="Q23" s="20">
        <v>7334.22</v>
      </c>
      <c r="R23" s="20">
        <v>6000</v>
      </c>
      <c r="S23" s="20">
        <v>7289.79</v>
      </c>
      <c r="T23" s="20">
        <v>8005.18</v>
      </c>
      <c r="U23" s="20">
        <v>8902.65</v>
      </c>
      <c r="V23" s="20">
        <v>7989.4</v>
      </c>
      <c r="W23" s="20">
        <v>8804.8799999999992</v>
      </c>
      <c r="X23" s="20">
        <v>7963.37</v>
      </c>
      <c r="Y23" s="20">
        <v>8587.18</v>
      </c>
      <c r="Z23" s="21">
        <f>AVERAGE(B23:Y23)</f>
        <v>6541.2104166666659</v>
      </c>
    </row>
    <row r="24" spans="1:26" x14ac:dyDescent="0.25">
      <c r="A24" s="1" t="s">
        <v>22</v>
      </c>
      <c r="B24" s="20">
        <v>3237.62</v>
      </c>
      <c r="C24" s="20">
        <v>3554.73</v>
      </c>
      <c r="D24" s="20">
        <v>3194.42</v>
      </c>
      <c r="E24" s="20">
        <v>3501.68</v>
      </c>
      <c r="F24" s="20">
        <v>3098.67</v>
      </c>
      <c r="G24" s="20">
        <v>3429.08</v>
      </c>
      <c r="H24" s="20">
        <v>4090.82</v>
      </c>
      <c r="I24" s="20">
        <v>4450</v>
      </c>
      <c r="J24" s="20">
        <v>4002.99</v>
      </c>
      <c r="K24" s="20">
        <v>4458.2</v>
      </c>
      <c r="L24" s="20">
        <v>3914.22</v>
      </c>
      <c r="M24" s="20">
        <v>4250</v>
      </c>
      <c r="N24" s="20">
        <v>4747.37</v>
      </c>
      <c r="O24" s="20">
        <v>5000</v>
      </c>
      <c r="P24" s="20">
        <v>4681.83</v>
      </c>
      <c r="Q24" s="20">
        <v>4832.26</v>
      </c>
      <c r="R24" s="20">
        <v>4600</v>
      </c>
      <c r="S24" s="20">
        <v>4958.28</v>
      </c>
      <c r="T24" s="20">
        <v>5350</v>
      </c>
      <c r="U24" s="20">
        <v>5700</v>
      </c>
      <c r="V24" s="20">
        <v>5247.2</v>
      </c>
      <c r="W24" s="20">
        <v>5694.12</v>
      </c>
      <c r="X24" s="20">
        <v>5250</v>
      </c>
      <c r="Y24" s="20">
        <v>5668.05</v>
      </c>
      <c r="Z24" s="21">
        <f t="shared" si="0"/>
        <v>4454.6475</v>
      </c>
    </row>
    <row r="25" spans="1:26" x14ac:dyDescent="0.25">
      <c r="A25" s="1" t="s">
        <v>23</v>
      </c>
      <c r="B25" s="20">
        <v>3777.7</v>
      </c>
      <c r="C25" s="20">
        <v>4077.28</v>
      </c>
      <c r="D25" s="20">
        <v>3731.3</v>
      </c>
      <c r="E25" s="20">
        <v>3981.4</v>
      </c>
      <c r="F25" s="20">
        <v>3638.89</v>
      </c>
      <c r="G25" s="20">
        <v>3907.14</v>
      </c>
      <c r="H25" s="20">
        <v>4386.46</v>
      </c>
      <c r="I25" s="20">
        <v>4549</v>
      </c>
      <c r="J25" s="20">
        <v>4263.4799999999996</v>
      </c>
      <c r="K25" s="20">
        <v>4500.74</v>
      </c>
      <c r="L25" s="20">
        <v>4249.16</v>
      </c>
      <c r="M25" s="20">
        <v>4470.1099999999997</v>
      </c>
      <c r="N25" s="20">
        <v>4965.29</v>
      </c>
      <c r="O25" s="20">
        <v>5300.44</v>
      </c>
      <c r="P25" s="20">
        <v>4876.12</v>
      </c>
      <c r="Q25" s="20">
        <v>5285.8</v>
      </c>
      <c r="R25" s="20">
        <v>4858.5200000000004</v>
      </c>
      <c r="S25" s="20">
        <v>5247.09</v>
      </c>
      <c r="T25" s="20">
        <v>5615.54</v>
      </c>
      <c r="U25" s="20">
        <v>6065.43</v>
      </c>
      <c r="V25" s="20">
        <v>5453.73</v>
      </c>
      <c r="W25" s="20">
        <v>6048.88</v>
      </c>
      <c r="X25" s="20">
        <v>5442.21</v>
      </c>
      <c r="Y25" s="20">
        <v>5887</v>
      </c>
      <c r="Z25" s="21">
        <f t="shared" si="0"/>
        <v>4774.112916666666</v>
      </c>
    </row>
    <row r="26" spans="1:26" x14ac:dyDescent="0.25">
      <c r="A26" s="1" t="s">
        <v>24</v>
      </c>
      <c r="B26" s="20">
        <v>3942.46</v>
      </c>
      <c r="C26" s="20">
        <v>4246.08</v>
      </c>
      <c r="D26" s="20">
        <v>3988.55</v>
      </c>
      <c r="E26" s="20">
        <v>4136.8999999999996</v>
      </c>
      <c r="F26" s="20">
        <v>3829.42</v>
      </c>
      <c r="G26" s="20">
        <v>4119.54</v>
      </c>
      <c r="H26" s="20">
        <v>4650</v>
      </c>
      <c r="I26" s="20">
        <v>4900</v>
      </c>
      <c r="J26" s="20">
        <v>4489.9799999999996</v>
      </c>
      <c r="K26" s="20">
        <v>4811.1499999999996</v>
      </c>
      <c r="L26" s="20">
        <v>4350</v>
      </c>
      <c r="M26" s="20">
        <v>4665.34</v>
      </c>
      <c r="N26" s="20">
        <v>5073.58</v>
      </c>
      <c r="O26" s="20">
        <v>5316.7</v>
      </c>
      <c r="P26" s="20">
        <v>4924.3999999999996</v>
      </c>
      <c r="Q26" s="20">
        <v>5174</v>
      </c>
      <c r="R26" s="20">
        <v>4842.01</v>
      </c>
      <c r="S26" s="20">
        <v>5243</v>
      </c>
      <c r="T26" s="20">
        <v>5579.87</v>
      </c>
      <c r="U26" s="20">
        <v>6029.01</v>
      </c>
      <c r="V26" s="20">
        <v>5446.22</v>
      </c>
      <c r="W26" s="20">
        <v>5885.7</v>
      </c>
      <c r="X26" s="20">
        <v>5400.71</v>
      </c>
      <c r="Y26" s="20">
        <v>5727.08</v>
      </c>
      <c r="Z26" s="21">
        <f t="shared" si="0"/>
        <v>4865.4874999999993</v>
      </c>
    </row>
    <row r="27" spans="1:26" x14ac:dyDescent="0.25">
      <c r="A27" s="1" t="s">
        <v>25</v>
      </c>
      <c r="B27" s="20">
        <v>3392.02</v>
      </c>
      <c r="C27" s="20">
        <v>3890.11</v>
      </c>
      <c r="D27" s="20">
        <v>3414.41</v>
      </c>
      <c r="E27" s="20">
        <v>3998.94</v>
      </c>
      <c r="F27" s="20">
        <v>3484.86</v>
      </c>
      <c r="G27" s="20">
        <v>3907.6</v>
      </c>
      <c r="H27" s="20">
        <v>4435.38</v>
      </c>
      <c r="I27" s="20">
        <v>4832.8500000000004</v>
      </c>
      <c r="J27" s="20">
        <v>4305.8500000000004</v>
      </c>
      <c r="K27" s="20">
        <v>4828.05</v>
      </c>
      <c r="L27" s="20">
        <v>4229.18</v>
      </c>
      <c r="M27" s="20">
        <v>4717.78</v>
      </c>
      <c r="N27" s="20">
        <v>5201.59</v>
      </c>
      <c r="O27" s="20">
        <v>5487.2</v>
      </c>
      <c r="P27" s="20">
        <v>5170.9399999999996</v>
      </c>
      <c r="Q27" s="20">
        <v>5415.68</v>
      </c>
      <c r="R27" s="20">
        <v>4980.78</v>
      </c>
      <c r="S27" s="20">
        <v>5201.22</v>
      </c>
      <c r="T27" s="20">
        <v>5644.71</v>
      </c>
      <c r="U27" s="20">
        <v>5923.87</v>
      </c>
      <c r="V27" s="20">
        <v>5419.08</v>
      </c>
      <c r="W27" s="20">
        <v>5967.93</v>
      </c>
      <c r="X27" s="20">
        <v>5456.13</v>
      </c>
      <c r="Y27" s="20">
        <v>5932.86</v>
      </c>
      <c r="Z27" s="21">
        <f t="shared" si="0"/>
        <v>4801.6258333333335</v>
      </c>
    </row>
    <row r="28" spans="1:26" x14ac:dyDescent="0.25">
      <c r="A28" s="1"/>
      <c r="D28" s="20"/>
      <c r="F28" s="20"/>
      <c r="G28" s="2"/>
      <c r="H28" s="2"/>
      <c r="I28" s="2"/>
      <c r="J28" s="2"/>
      <c r="K28" s="2"/>
      <c r="L28" s="20"/>
      <c r="M28" s="2"/>
      <c r="N28" s="2"/>
      <c r="O28" s="2"/>
      <c r="P28" s="2"/>
      <c r="Q28" s="2"/>
      <c r="R28" s="20"/>
      <c r="S28" s="2"/>
      <c r="T28" s="20"/>
      <c r="U28" s="2"/>
      <c r="V28" s="2"/>
      <c r="W28" s="2"/>
      <c r="X28" s="2"/>
      <c r="Y28" s="2"/>
      <c r="Z28" s="21"/>
    </row>
    <row r="29" spans="1:26" x14ac:dyDescent="0.25">
      <c r="A29" s="1"/>
      <c r="B29" s="1"/>
      <c r="C29" s="1"/>
      <c r="D29" s="21"/>
      <c r="E29" s="1"/>
      <c r="F29" s="21"/>
      <c r="G29" s="1"/>
      <c r="H29" s="1"/>
      <c r="L29" s="20"/>
      <c r="R29" s="20"/>
      <c r="T29" s="20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2"/>
      <c r="J30" s="2"/>
      <c r="K30" s="2"/>
      <c r="L30" s="20"/>
      <c r="M30" s="2"/>
      <c r="N30" s="2"/>
      <c r="R30" s="20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  <c r="R31" s="2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2"/>
      <c r="J32" s="2"/>
      <c r="K32" s="2"/>
      <c r="L32" s="2"/>
      <c r="M32" s="2"/>
      <c r="N32" s="2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2"/>
      <c r="J33" s="2"/>
      <c r="K33" s="2"/>
      <c r="L33" s="2"/>
      <c r="M33" s="2"/>
      <c r="N33" s="2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2"/>
      <c r="J34" s="2"/>
      <c r="K34" s="2"/>
      <c r="L34" s="2"/>
      <c r="M34" s="2"/>
      <c r="N34" s="2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2"/>
      <c r="J35" s="2"/>
      <c r="K35" s="2"/>
      <c r="L35" s="2"/>
      <c r="M35" s="2"/>
      <c r="N35" s="2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  <c r="M39" s="2"/>
      <c r="N39" s="2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  <c r="L40" s="2"/>
      <c r="M40" s="2"/>
      <c r="N40" s="2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  <c r="N41" s="2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  <c r="L44" s="2"/>
      <c r="M44" s="2"/>
      <c r="N44" s="2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</row>
    <row r="53" spans="1:14" x14ac:dyDescent="0.25">
      <c r="G53" s="1"/>
      <c r="H53" s="1"/>
    </row>
  </sheetData>
  <mergeCells count="17">
    <mergeCell ref="J3:K3"/>
    <mergeCell ref="L3:M3"/>
    <mergeCell ref="N3:O3"/>
    <mergeCell ref="P3:Q3"/>
    <mergeCell ref="R3:S3"/>
    <mergeCell ref="A1:Z1"/>
    <mergeCell ref="B3:C3"/>
    <mergeCell ref="D3:E3"/>
    <mergeCell ref="F3:G3"/>
    <mergeCell ref="B2:G2"/>
    <mergeCell ref="H3:I3"/>
    <mergeCell ref="T3:U3"/>
    <mergeCell ref="V3:W3"/>
    <mergeCell ref="X3:Y3"/>
    <mergeCell ref="H2:M2"/>
    <mergeCell ref="N2:S2"/>
    <mergeCell ref="T2:Y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workbookViewId="0">
      <selection activeCell="B27" sqref="B27"/>
    </sheetView>
  </sheetViews>
  <sheetFormatPr baseColWidth="10" defaultRowHeight="15" x14ac:dyDescent="0.25"/>
  <cols>
    <col min="8" max="8" width="11.42578125" style="1"/>
  </cols>
  <sheetData>
    <row r="1" spans="1:13" ht="18.75" x14ac:dyDescent="0.3">
      <c r="A1" s="40" t="s">
        <v>93</v>
      </c>
      <c r="B1" s="40"/>
      <c r="C1" s="40"/>
      <c r="D1" s="40"/>
      <c r="E1" s="40"/>
      <c r="F1" s="40"/>
      <c r="G1" s="40"/>
      <c r="H1" s="40"/>
    </row>
    <row r="2" spans="1:13" x14ac:dyDescent="0.25">
      <c r="A2" s="1"/>
      <c r="B2" s="41" t="s">
        <v>94</v>
      </c>
      <c r="C2" s="41"/>
      <c r="D2" s="41" t="s">
        <v>95</v>
      </c>
      <c r="E2" s="41"/>
      <c r="F2" s="41" t="s">
        <v>96</v>
      </c>
      <c r="G2" s="41"/>
      <c r="H2" s="1" t="s">
        <v>2</v>
      </c>
    </row>
    <row r="3" spans="1:13" x14ac:dyDescent="0.25">
      <c r="A3" t="s">
        <v>102</v>
      </c>
      <c r="B3" t="s">
        <v>97</v>
      </c>
      <c r="C3" t="s">
        <v>98</v>
      </c>
      <c r="D3" t="s">
        <v>97</v>
      </c>
      <c r="E3" t="s">
        <v>98</v>
      </c>
      <c r="F3" t="s">
        <v>97</v>
      </c>
      <c r="G3" t="s">
        <v>98</v>
      </c>
      <c r="H3"/>
    </row>
    <row r="4" spans="1:13" x14ac:dyDescent="0.25">
      <c r="A4" s="1" t="s">
        <v>3</v>
      </c>
      <c r="B4" s="20">
        <v>19.600000000000001</v>
      </c>
      <c r="C4" s="20">
        <v>25.32</v>
      </c>
      <c r="D4" s="20">
        <v>16.95</v>
      </c>
      <c r="E4" s="20">
        <v>20.72</v>
      </c>
      <c r="F4" s="20">
        <v>14.81</v>
      </c>
      <c r="G4" s="20">
        <v>18.07</v>
      </c>
      <c r="H4" s="21">
        <f>AVERAGE(B4:G4)</f>
        <v>19.245000000000001</v>
      </c>
    </row>
    <row r="5" spans="1:13" x14ac:dyDescent="0.25">
      <c r="A5" s="1" t="s">
        <v>4</v>
      </c>
      <c r="B5" s="20">
        <v>15</v>
      </c>
      <c r="C5" s="20">
        <v>21.07</v>
      </c>
      <c r="D5" s="20">
        <v>13.49</v>
      </c>
      <c r="E5" s="20">
        <v>16.059999999999999</v>
      </c>
      <c r="F5" s="20">
        <v>11.02</v>
      </c>
      <c r="G5" s="20">
        <v>13.07</v>
      </c>
      <c r="H5" s="21">
        <f t="shared" ref="H5:H26" si="0">AVERAGE(B5:G5)</f>
        <v>14.951666666666668</v>
      </c>
    </row>
    <row r="6" spans="1:13" x14ac:dyDescent="0.25">
      <c r="A6" s="1" t="s">
        <v>5</v>
      </c>
      <c r="B6" s="20">
        <v>14.25</v>
      </c>
      <c r="C6" s="20">
        <v>18.78</v>
      </c>
      <c r="D6" s="20">
        <v>12.64</v>
      </c>
      <c r="E6" s="20">
        <v>15.9</v>
      </c>
      <c r="F6" s="20">
        <v>10.79</v>
      </c>
      <c r="G6" s="20">
        <v>13.27</v>
      </c>
      <c r="H6" s="21">
        <f t="shared" si="0"/>
        <v>14.271666666666667</v>
      </c>
    </row>
    <row r="7" spans="1:13" x14ac:dyDescent="0.25">
      <c r="A7" s="1" t="s">
        <v>6</v>
      </c>
      <c r="B7" s="20">
        <v>14.66</v>
      </c>
      <c r="C7" s="20">
        <v>18.18</v>
      </c>
      <c r="D7" s="20">
        <v>12.24</v>
      </c>
      <c r="E7" s="20">
        <v>15.53</v>
      </c>
      <c r="F7" s="20">
        <v>11.73</v>
      </c>
      <c r="G7" s="20">
        <v>13.64</v>
      </c>
      <c r="H7" s="21">
        <f t="shared" si="0"/>
        <v>14.33</v>
      </c>
    </row>
    <row r="8" spans="1:13" x14ac:dyDescent="0.25">
      <c r="A8" s="1" t="s">
        <v>7</v>
      </c>
      <c r="B8" s="20">
        <v>13.05</v>
      </c>
      <c r="C8" s="20">
        <v>17.399999999999999</v>
      </c>
      <c r="D8" s="20">
        <v>12.85</v>
      </c>
      <c r="E8" s="20">
        <v>14.32</v>
      </c>
      <c r="F8" s="20">
        <v>10.74</v>
      </c>
      <c r="G8" s="20">
        <v>12.56</v>
      </c>
      <c r="H8" s="21">
        <f t="shared" si="0"/>
        <v>13.486666666666666</v>
      </c>
    </row>
    <row r="9" spans="1:13" x14ac:dyDescent="0.25">
      <c r="A9" s="1" t="s">
        <v>8</v>
      </c>
      <c r="B9" s="20">
        <v>14.97</v>
      </c>
      <c r="C9" s="20">
        <v>17.53</v>
      </c>
      <c r="D9" s="20">
        <v>13.2</v>
      </c>
      <c r="E9" s="20">
        <v>15.43</v>
      </c>
      <c r="F9" s="20">
        <v>11.9</v>
      </c>
      <c r="G9" s="20">
        <v>14.22</v>
      </c>
      <c r="H9" s="21">
        <f t="shared" si="0"/>
        <v>14.541666666666666</v>
      </c>
    </row>
    <row r="10" spans="1:13" x14ac:dyDescent="0.25">
      <c r="A10" s="1" t="s">
        <v>9</v>
      </c>
      <c r="B10" s="20">
        <v>14.46</v>
      </c>
      <c r="C10" s="20">
        <v>17.86</v>
      </c>
      <c r="D10" s="20">
        <v>12.59</v>
      </c>
      <c r="E10" s="20">
        <v>15.99</v>
      </c>
      <c r="F10" s="20">
        <v>10.64</v>
      </c>
      <c r="G10" s="20">
        <v>14.11</v>
      </c>
      <c r="H10" s="21">
        <f t="shared" si="0"/>
        <v>14.274999999999999</v>
      </c>
    </row>
    <row r="11" spans="1:13" x14ac:dyDescent="0.25">
      <c r="A11" s="1" t="s">
        <v>10</v>
      </c>
      <c r="B11" s="20">
        <v>14.37</v>
      </c>
      <c r="C11" s="20">
        <v>18.02</v>
      </c>
      <c r="D11" s="20">
        <v>13.13</v>
      </c>
      <c r="E11" s="20">
        <v>16.63</v>
      </c>
      <c r="F11" s="20">
        <v>12</v>
      </c>
      <c r="G11" s="20">
        <v>14.2</v>
      </c>
      <c r="H11" s="21">
        <f t="shared" si="0"/>
        <v>14.725000000000001</v>
      </c>
    </row>
    <row r="12" spans="1:13" x14ac:dyDescent="0.25">
      <c r="A12" s="1" t="s">
        <v>11</v>
      </c>
      <c r="B12" s="20">
        <v>14.75</v>
      </c>
      <c r="C12" s="20">
        <v>19.190000000000001</v>
      </c>
      <c r="D12" s="20">
        <v>13.32</v>
      </c>
      <c r="E12" s="20">
        <v>15.63</v>
      </c>
      <c r="F12" s="20">
        <v>11.12</v>
      </c>
      <c r="G12" s="20">
        <v>13.62</v>
      </c>
      <c r="H12" s="21">
        <f t="shared" si="0"/>
        <v>14.605000000000002</v>
      </c>
      <c r="I12" s="20"/>
      <c r="J12" s="20"/>
      <c r="K12" s="20"/>
      <c r="L12" s="20"/>
      <c r="M12" s="20"/>
    </row>
    <row r="13" spans="1:13" x14ac:dyDescent="0.25">
      <c r="A13" s="1" t="s">
        <v>12</v>
      </c>
      <c r="B13" s="20">
        <v>15.2</v>
      </c>
      <c r="C13" s="20">
        <v>18.95</v>
      </c>
      <c r="D13" s="20">
        <v>12.88</v>
      </c>
      <c r="E13" s="20">
        <v>15.65</v>
      </c>
      <c r="F13" s="20">
        <v>9.83</v>
      </c>
      <c r="G13" s="20">
        <v>11.44</v>
      </c>
      <c r="H13" s="21">
        <f t="shared" si="0"/>
        <v>13.991666666666667</v>
      </c>
    </row>
    <row r="14" spans="1:13" x14ac:dyDescent="0.25">
      <c r="A14" s="1" t="s">
        <v>13</v>
      </c>
      <c r="B14" s="20">
        <v>13.26</v>
      </c>
      <c r="C14" s="20">
        <v>16.37</v>
      </c>
      <c r="D14" s="20">
        <v>11.48</v>
      </c>
      <c r="E14" s="20">
        <v>13.51</v>
      </c>
      <c r="F14" s="20">
        <v>8.9499999999999993</v>
      </c>
      <c r="G14" s="20">
        <v>10.97</v>
      </c>
      <c r="H14" s="21">
        <f t="shared" si="0"/>
        <v>12.423333333333332</v>
      </c>
    </row>
    <row r="15" spans="1:13" x14ac:dyDescent="0.25">
      <c r="A15" s="1" t="s">
        <v>14</v>
      </c>
      <c r="B15" s="20">
        <v>12.63</v>
      </c>
      <c r="C15" s="20">
        <v>17.13</v>
      </c>
      <c r="D15" s="20">
        <v>11.55</v>
      </c>
      <c r="E15" s="20">
        <v>13.96</v>
      </c>
      <c r="F15" s="20">
        <v>10</v>
      </c>
      <c r="G15" s="20">
        <v>11.32</v>
      </c>
      <c r="H15" s="21">
        <f t="shared" si="0"/>
        <v>12.765000000000001</v>
      </c>
    </row>
    <row r="16" spans="1:13" x14ac:dyDescent="0.25">
      <c r="A16" s="1" t="s">
        <v>15</v>
      </c>
      <c r="B16" s="20">
        <v>13.89</v>
      </c>
      <c r="C16" s="20">
        <v>16.72</v>
      </c>
      <c r="D16" s="20">
        <v>12.49</v>
      </c>
      <c r="E16" s="20">
        <v>14.39</v>
      </c>
      <c r="F16" s="20">
        <v>10.11</v>
      </c>
      <c r="G16" s="20">
        <v>12.2</v>
      </c>
      <c r="H16" s="21">
        <f t="shared" si="0"/>
        <v>13.299999999999999</v>
      </c>
    </row>
    <row r="17" spans="1:8" x14ac:dyDescent="0.25">
      <c r="A17" s="1" t="s">
        <v>16</v>
      </c>
      <c r="B17" s="20">
        <v>14.07</v>
      </c>
      <c r="C17" s="20">
        <v>15.8</v>
      </c>
      <c r="D17" s="20">
        <v>10.83</v>
      </c>
      <c r="E17" s="20">
        <v>12.5</v>
      </c>
      <c r="F17" s="20">
        <v>8.8000000000000007</v>
      </c>
      <c r="G17" s="20">
        <v>10.5</v>
      </c>
      <c r="H17" s="21">
        <f t="shared" si="0"/>
        <v>12.083333333333334</v>
      </c>
    </row>
    <row r="18" spans="1:8" x14ac:dyDescent="0.25">
      <c r="A18" s="1" t="s">
        <v>17</v>
      </c>
      <c r="B18" s="20">
        <v>13.88</v>
      </c>
      <c r="C18" s="20">
        <v>15.57</v>
      </c>
      <c r="D18" s="20">
        <v>11.75</v>
      </c>
      <c r="E18" s="20">
        <v>12.95</v>
      </c>
      <c r="F18" s="20">
        <v>9.1</v>
      </c>
      <c r="G18" s="20">
        <v>11.33</v>
      </c>
      <c r="H18" s="21">
        <f t="shared" si="0"/>
        <v>12.430000000000001</v>
      </c>
    </row>
    <row r="19" spans="1:8" x14ac:dyDescent="0.25">
      <c r="A19" s="1" t="s">
        <v>18</v>
      </c>
      <c r="B19" s="20">
        <v>13.68</v>
      </c>
      <c r="C19" s="20">
        <v>15.26</v>
      </c>
      <c r="D19" s="20">
        <v>11.69</v>
      </c>
      <c r="E19" s="20">
        <v>13.34</v>
      </c>
      <c r="F19" s="20">
        <v>8.93</v>
      </c>
      <c r="G19" s="20">
        <v>10.75</v>
      </c>
      <c r="H19" s="21">
        <f t="shared" si="0"/>
        <v>12.275</v>
      </c>
    </row>
    <row r="20" spans="1:8" x14ac:dyDescent="0.25">
      <c r="A20" s="1" t="s">
        <v>19</v>
      </c>
      <c r="B20" s="20">
        <v>13.25</v>
      </c>
      <c r="C20" s="20">
        <v>14.75</v>
      </c>
      <c r="D20" s="20">
        <v>10.86</v>
      </c>
      <c r="E20" s="20">
        <v>12.29</v>
      </c>
      <c r="F20" s="20">
        <v>9</v>
      </c>
      <c r="G20" s="20">
        <v>10.74</v>
      </c>
      <c r="H20" s="21">
        <f t="shared" si="0"/>
        <v>11.815</v>
      </c>
    </row>
    <row r="21" spans="1:8" x14ac:dyDescent="0.25">
      <c r="A21" s="1" t="s">
        <v>20</v>
      </c>
      <c r="B21" s="20">
        <v>11.7</v>
      </c>
      <c r="C21" s="20">
        <v>15.73</v>
      </c>
      <c r="D21" s="20">
        <v>10.220000000000001</v>
      </c>
      <c r="E21" s="20">
        <v>12.93</v>
      </c>
      <c r="F21" s="20">
        <v>8.83</v>
      </c>
      <c r="G21" s="20">
        <v>11.19</v>
      </c>
      <c r="H21" s="21">
        <f t="shared" si="0"/>
        <v>11.766666666666666</v>
      </c>
    </row>
    <row r="22" spans="1:8" x14ac:dyDescent="0.25">
      <c r="A22" s="1" t="s">
        <v>21</v>
      </c>
      <c r="B22" s="20">
        <v>13.98</v>
      </c>
      <c r="C22" s="20">
        <v>16.82</v>
      </c>
      <c r="D22" s="20">
        <v>11.17</v>
      </c>
      <c r="E22" s="20">
        <v>13.65</v>
      </c>
      <c r="F22" s="20">
        <v>9.7799999999999994</v>
      </c>
      <c r="G22" s="20">
        <v>11.88</v>
      </c>
      <c r="H22" s="21">
        <f t="shared" si="0"/>
        <v>12.879999999999997</v>
      </c>
    </row>
    <row r="23" spans="1:8" x14ac:dyDescent="0.25">
      <c r="A23" s="1" t="s">
        <v>22</v>
      </c>
      <c r="B23" s="20">
        <v>13.72</v>
      </c>
      <c r="C23" s="20">
        <v>17.36</v>
      </c>
      <c r="D23" s="20">
        <v>11.11</v>
      </c>
      <c r="E23" s="20">
        <v>14.34</v>
      </c>
      <c r="F23" s="20">
        <v>8.64</v>
      </c>
      <c r="G23" s="20">
        <v>11.49</v>
      </c>
      <c r="H23" s="21">
        <f t="shared" si="0"/>
        <v>12.776666666666666</v>
      </c>
    </row>
    <row r="24" spans="1:8" x14ac:dyDescent="0.25">
      <c r="A24" s="1" t="s">
        <v>23</v>
      </c>
      <c r="B24" s="20">
        <v>11.59</v>
      </c>
      <c r="C24" s="20">
        <v>14.57</v>
      </c>
      <c r="D24" s="20">
        <v>9.49</v>
      </c>
      <c r="E24" s="20">
        <v>12.45</v>
      </c>
      <c r="F24" s="20">
        <v>8.5299999999999994</v>
      </c>
      <c r="G24" s="20">
        <v>9.4499999999999993</v>
      </c>
      <c r="H24" s="21">
        <f t="shared" si="0"/>
        <v>11.013333333333334</v>
      </c>
    </row>
    <row r="25" spans="1:8" x14ac:dyDescent="0.25">
      <c r="A25" s="1" t="s">
        <v>24</v>
      </c>
      <c r="B25" s="20">
        <v>11.54</v>
      </c>
      <c r="C25" s="20">
        <v>15.78</v>
      </c>
      <c r="D25" s="20">
        <v>10.29</v>
      </c>
      <c r="E25" s="20">
        <v>12.82</v>
      </c>
      <c r="F25" s="20">
        <v>9.1199999999999992</v>
      </c>
      <c r="G25" s="20">
        <v>10.87</v>
      </c>
      <c r="H25" s="21">
        <f t="shared" si="0"/>
        <v>11.736666666666666</v>
      </c>
    </row>
    <row r="26" spans="1:8" x14ac:dyDescent="0.25">
      <c r="A26" s="1" t="s">
        <v>25</v>
      </c>
      <c r="B26" s="20">
        <v>12.75</v>
      </c>
      <c r="C26" s="20">
        <v>15.62</v>
      </c>
      <c r="D26" s="20">
        <v>11.35</v>
      </c>
      <c r="E26" s="20">
        <v>13.09</v>
      </c>
      <c r="F26" s="20">
        <v>9.49</v>
      </c>
      <c r="G26" s="20">
        <v>11.57</v>
      </c>
      <c r="H26" s="21">
        <f t="shared" si="0"/>
        <v>12.311666666666667</v>
      </c>
    </row>
    <row r="27" spans="1:8" x14ac:dyDescent="0.25">
      <c r="A27" s="1"/>
      <c r="B27" s="1"/>
      <c r="C27" s="2"/>
      <c r="D27" s="2"/>
      <c r="E27" s="2"/>
      <c r="F27" s="2"/>
      <c r="G27" s="2"/>
      <c r="H27" s="3"/>
    </row>
    <row r="28" spans="1:8" x14ac:dyDescent="0.25">
      <c r="A28" s="1"/>
      <c r="B28" s="1"/>
    </row>
    <row r="29" spans="1:8" x14ac:dyDescent="0.25">
      <c r="A29" s="1"/>
      <c r="B29" s="1"/>
      <c r="C29" s="2"/>
      <c r="D29" s="2"/>
    </row>
    <row r="30" spans="1:8" x14ac:dyDescent="0.25">
      <c r="A30" s="1"/>
      <c r="B30" s="1"/>
      <c r="C30" s="2"/>
      <c r="D30" s="2"/>
    </row>
    <row r="31" spans="1:8" x14ac:dyDescent="0.25">
      <c r="A31" s="1"/>
      <c r="B31" s="1"/>
      <c r="C31" s="2"/>
      <c r="D31" s="2"/>
    </row>
    <row r="32" spans="1:8" x14ac:dyDescent="0.25">
      <c r="A32" s="1"/>
      <c r="B32" s="1"/>
      <c r="C32" s="2"/>
      <c r="D32" s="2"/>
    </row>
    <row r="33" spans="1:11" x14ac:dyDescent="0.25">
      <c r="A33" s="1"/>
      <c r="B33" s="1"/>
      <c r="C33" s="2"/>
      <c r="D33" s="2"/>
    </row>
    <row r="34" spans="1:11" x14ac:dyDescent="0.25">
      <c r="A34" s="1"/>
      <c r="B34" s="1"/>
      <c r="C34" s="2"/>
      <c r="D34" s="2"/>
    </row>
    <row r="35" spans="1:11" x14ac:dyDescent="0.25">
      <c r="A35" s="1"/>
      <c r="B35" s="1"/>
      <c r="C35" s="2"/>
      <c r="D35" s="2"/>
    </row>
    <row r="36" spans="1:11" x14ac:dyDescent="0.25">
      <c r="A36" s="1"/>
      <c r="B36" s="1"/>
      <c r="C36" s="2"/>
      <c r="D36" s="2"/>
    </row>
    <row r="37" spans="1:11" x14ac:dyDescent="0.25">
      <c r="A37" s="1"/>
      <c r="B37" s="1"/>
      <c r="C37" s="2"/>
      <c r="D37" s="2"/>
      <c r="K37" t="s">
        <v>92</v>
      </c>
    </row>
    <row r="38" spans="1:11" x14ac:dyDescent="0.25">
      <c r="A38" s="1"/>
      <c r="B38" s="1"/>
      <c r="C38" s="2"/>
      <c r="D38" s="2"/>
    </row>
    <row r="39" spans="1:11" x14ac:dyDescent="0.25">
      <c r="A39" s="1"/>
      <c r="B39" s="1"/>
      <c r="C39" s="2"/>
      <c r="D39" s="2"/>
    </row>
    <row r="40" spans="1:11" x14ac:dyDescent="0.25">
      <c r="A40" s="1"/>
      <c r="B40" s="1"/>
      <c r="C40" s="2"/>
      <c r="D40" s="2"/>
    </row>
    <row r="41" spans="1:11" x14ac:dyDescent="0.25">
      <c r="A41" s="1"/>
      <c r="B41" s="1"/>
      <c r="C41" s="2"/>
      <c r="D41" s="2"/>
    </row>
    <row r="42" spans="1:11" x14ac:dyDescent="0.25">
      <c r="A42" s="1"/>
      <c r="B42" s="1"/>
      <c r="C42" s="2"/>
      <c r="D42" s="2"/>
    </row>
    <row r="43" spans="1:11" x14ac:dyDescent="0.25">
      <c r="A43" s="1"/>
      <c r="B43" s="1"/>
      <c r="C43" s="2"/>
      <c r="D43" s="2"/>
    </row>
    <row r="44" spans="1:11" x14ac:dyDescent="0.25">
      <c r="A44" s="1"/>
      <c r="B44" s="1"/>
      <c r="C44" s="2"/>
      <c r="D44" s="2"/>
    </row>
    <row r="45" spans="1:11" x14ac:dyDescent="0.25">
      <c r="A45" s="1"/>
      <c r="B45" s="1"/>
      <c r="C45" s="2"/>
      <c r="D45" s="2"/>
    </row>
    <row r="46" spans="1:11" x14ac:dyDescent="0.25">
      <c r="A46" s="1"/>
      <c r="B46" s="1"/>
      <c r="C46" s="2"/>
      <c r="D46" s="2"/>
    </row>
    <row r="47" spans="1:11" x14ac:dyDescent="0.25">
      <c r="A47" s="1"/>
      <c r="B47" s="1"/>
      <c r="C47" s="2"/>
      <c r="D47" s="2"/>
    </row>
    <row r="48" spans="1:11" x14ac:dyDescent="0.25">
      <c r="A48" s="1"/>
      <c r="B48" s="1"/>
      <c r="C48" s="2"/>
      <c r="D48" s="2"/>
    </row>
    <row r="49" spans="1:4" x14ac:dyDescent="0.25">
      <c r="A49" s="1"/>
      <c r="B49" s="1"/>
      <c r="C49" s="2"/>
      <c r="D49" s="2"/>
    </row>
    <row r="50" spans="1:4" x14ac:dyDescent="0.25">
      <c r="A50" s="1"/>
      <c r="B50" s="1"/>
      <c r="C50" s="2"/>
      <c r="D50" s="2"/>
    </row>
    <row r="51" spans="1:4" x14ac:dyDescent="0.25">
      <c r="A51" s="1"/>
      <c r="B51" s="1"/>
      <c r="C51" s="2"/>
      <c r="D51" s="2"/>
    </row>
  </sheetData>
  <mergeCells count="4">
    <mergeCell ref="A1:H1"/>
    <mergeCell ref="B2:C2"/>
    <mergeCell ref="D2:E2"/>
    <mergeCell ref="F2:G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selection activeCell="B25" sqref="B25"/>
    </sheetView>
  </sheetViews>
  <sheetFormatPr baseColWidth="10" defaultRowHeight="15" x14ac:dyDescent="0.25"/>
  <cols>
    <col min="1" max="2" width="26.7109375" style="1" customWidth="1"/>
  </cols>
  <sheetData>
    <row r="1" spans="1:4" ht="18.75" x14ac:dyDescent="0.3">
      <c r="A1" s="40" t="s">
        <v>69</v>
      </c>
      <c r="B1" s="40"/>
      <c r="C1" s="18"/>
      <c r="D1" s="18"/>
    </row>
    <row r="2" spans="1:4" x14ac:dyDescent="0.25">
      <c r="A2" s="1" t="s">
        <v>3</v>
      </c>
      <c r="B2" s="25" t="s">
        <v>81</v>
      </c>
      <c r="C2" s="3"/>
    </row>
    <row r="3" spans="1:4" x14ac:dyDescent="0.25">
      <c r="A3" s="1" t="s">
        <v>4</v>
      </c>
      <c r="B3" s="23">
        <v>12.5</v>
      </c>
      <c r="C3" s="3"/>
    </row>
    <row r="4" spans="1:4" x14ac:dyDescent="0.25">
      <c r="A4" s="1" t="s">
        <v>5</v>
      </c>
      <c r="B4" s="23">
        <v>13.6</v>
      </c>
      <c r="C4" s="3"/>
    </row>
    <row r="5" spans="1:4" x14ac:dyDescent="0.25">
      <c r="A5" s="1" t="s">
        <v>6</v>
      </c>
      <c r="B5" s="23">
        <v>13.9</v>
      </c>
      <c r="C5" s="3"/>
    </row>
    <row r="6" spans="1:4" x14ac:dyDescent="0.25">
      <c r="A6" s="1" t="s">
        <v>7</v>
      </c>
      <c r="B6" s="23">
        <v>13</v>
      </c>
      <c r="C6" s="3"/>
    </row>
    <row r="7" spans="1:4" x14ac:dyDescent="0.25">
      <c r="A7" s="1" t="s">
        <v>8</v>
      </c>
      <c r="B7" s="23">
        <v>13.8</v>
      </c>
      <c r="C7" s="3"/>
    </row>
    <row r="8" spans="1:4" x14ac:dyDescent="0.25">
      <c r="A8" s="1" t="s">
        <v>9</v>
      </c>
      <c r="B8" s="23">
        <v>14</v>
      </c>
      <c r="C8" s="3"/>
    </row>
    <row r="9" spans="1:4" x14ac:dyDescent="0.25">
      <c r="A9" s="1" t="s">
        <v>10</v>
      </c>
      <c r="B9" s="23">
        <v>14.2</v>
      </c>
      <c r="C9" s="3"/>
    </row>
    <row r="10" spans="1:4" x14ac:dyDescent="0.25">
      <c r="A10" s="1" t="s">
        <v>11</v>
      </c>
      <c r="B10" s="23">
        <v>14</v>
      </c>
      <c r="C10" s="3"/>
    </row>
    <row r="11" spans="1:4" x14ac:dyDescent="0.25">
      <c r="A11" s="1" t="s">
        <v>12</v>
      </c>
      <c r="B11" s="23">
        <v>11.6</v>
      </c>
      <c r="C11" s="3"/>
    </row>
    <row r="12" spans="1:4" x14ac:dyDescent="0.25">
      <c r="A12" s="1" t="s">
        <v>13</v>
      </c>
      <c r="B12" s="23">
        <v>11.2</v>
      </c>
      <c r="C12" s="3"/>
    </row>
    <row r="13" spans="1:4" x14ac:dyDescent="0.25">
      <c r="A13" s="1" t="s">
        <v>14</v>
      </c>
      <c r="B13" s="23">
        <v>12.2</v>
      </c>
      <c r="C13" s="3"/>
    </row>
    <row r="14" spans="1:4" x14ac:dyDescent="0.25">
      <c r="A14" s="1" t="s">
        <v>15</v>
      </c>
      <c r="B14" s="23">
        <v>13.8</v>
      </c>
      <c r="C14" s="3"/>
    </row>
    <row r="15" spans="1:4" x14ac:dyDescent="0.25">
      <c r="A15" s="1" t="s">
        <v>16</v>
      </c>
      <c r="B15" s="23">
        <v>13</v>
      </c>
      <c r="C15" s="3"/>
    </row>
    <row r="16" spans="1:4" x14ac:dyDescent="0.25">
      <c r="A16" s="1" t="s">
        <v>17</v>
      </c>
      <c r="B16" s="23">
        <v>12.3</v>
      </c>
      <c r="C16" s="3"/>
    </row>
    <row r="17" spans="1:3" x14ac:dyDescent="0.25">
      <c r="A17" s="1" t="s">
        <v>18</v>
      </c>
      <c r="B17" s="23">
        <v>12.5</v>
      </c>
      <c r="C17" s="3"/>
    </row>
    <row r="18" spans="1:3" x14ac:dyDescent="0.25">
      <c r="A18" s="1" t="s">
        <v>19</v>
      </c>
      <c r="B18" s="23">
        <v>12.5</v>
      </c>
      <c r="C18" s="3"/>
    </row>
    <row r="19" spans="1:3" x14ac:dyDescent="0.25">
      <c r="A19" s="1" t="s">
        <v>20</v>
      </c>
      <c r="B19" s="23">
        <v>13.8</v>
      </c>
      <c r="C19" s="3"/>
    </row>
    <row r="20" spans="1:3" x14ac:dyDescent="0.25">
      <c r="A20" s="1" t="s">
        <v>21</v>
      </c>
      <c r="B20" s="23">
        <v>14</v>
      </c>
      <c r="C20" s="3"/>
    </row>
    <row r="21" spans="1:3" x14ac:dyDescent="0.25">
      <c r="A21" s="1" t="s">
        <v>22</v>
      </c>
      <c r="B21" s="23">
        <v>12.6</v>
      </c>
      <c r="C21" s="3"/>
    </row>
    <row r="22" spans="1:3" x14ac:dyDescent="0.25">
      <c r="A22" s="1" t="s">
        <v>23</v>
      </c>
      <c r="B22" s="23">
        <v>12</v>
      </c>
      <c r="C22" s="3"/>
    </row>
    <row r="23" spans="1:3" x14ac:dyDescent="0.25">
      <c r="A23" s="1" t="s">
        <v>24</v>
      </c>
      <c r="B23" s="23">
        <v>11.9</v>
      </c>
      <c r="C23" s="3"/>
    </row>
    <row r="24" spans="1:3" x14ac:dyDescent="0.25">
      <c r="A24" s="1" t="s">
        <v>25</v>
      </c>
      <c r="B24" s="23">
        <v>12.5</v>
      </c>
      <c r="C24" s="3"/>
    </row>
  </sheetData>
  <mergeCells count="1">
    <mergeCell ref="A1:B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4"/>
  <sheetViews>
    <sheetView workbookViewId="0">
      <selection activeCell="B25" sqref="B25"/>
    </sheetView>
  </sheetViews>
  <sheetFormatPr baseColWidth="10" defaultRowHeight="15" x14ac:dyDescent="0.25"/>
  <cols>
    <col min="1" max="2" width="26.7109375" style="1" customWidth="1"/>
  </cols>
  <sheetData>
    <row r="1" spans="1:4" ht="18.75" x14ac:dyDescent="0.3">
      <c r="A1" s="40" t="s">
        <v>68</v>
      </c>
      <c r="B1" s="40"/>
      <c r="C1" s="18"/>
      <c r="D1" s="18"/>
    </row>
    <row r="2" spans="1:4" x14ac:dyDescent="0.25">
      <c r="A2" s="1" t="s">
        <v>3</v>
      </c>
      <c r="B2" s="25" t="s">
        <v>81</v>
      </c>
    </row>
    <row r="3" spans="1:4" x14ac:dyDescent="0.25">
      <c r="A3" s="1" t="s">
        <v>4</v>
      </c>
      <c r="B3" s="23">
        <v>15.4</v>
      </c>
    </row>
    <row r="4" spans="1:4" x14ac:dyDescent="0.25">
      <c r="A4" s="1" t="s">
        <v>5</v>
      </c>
      <c r="B4" s="23">
        <v>15.7</v>
      </c>
    </row>
    <row r="5" spans="1:4" x14ac:dyDescent="0.25">
      <c r="A5" s="1" t="s">
        <v>6</v>
      </c>
      <c r="B5" s="23">
        <v>16.399999999999999</v>
      </c>
    </row>
    <row r="6" spans="1:4" x14ac:dyDescent="0.25">
      <c r="A6" s="1" t="s">
        <v>7</v>
      </c>
      <c r="B6" s="23">
        <v>14.2</v>
      </c>
    </row>
    <row r="7" spans="1:4" x14ac:dyDescent="0.25">
      <c r="A7" s="1" t="s">
        <v>8</v>
      </c>
      <c r="B7" s="23">
        <v>16.2</v>
      </c>
    </row>
    <row r="8" spans="1:4" x14ac:dyDescent="0.25">
      <c r="A8" s="1" t="s">
        <v>9</v>
      </c>
      <c r="B8" s="23">
        <v>16.5</v>
      </c>
    </row>
    <row r="9" spans="1:4" x14ac:dyDescent="0.25">
      <c r="A9" s="1" t="s">
        <v>10</v>
      </c>
      <c r="B9" s="23">
        <v>16.7</v>
      </c>
    </row>
    <row r="10" spans="1:4" x14ac:dyDescent="0.25">
      <c r="A10" s="1" t="s">
        <v>11</v>
      </c>
      <c r="B10" s="23">
        <v>16.5</v>
      </c>
    </row>
    <row r="11" spans="1:4" x14ac:dyDescent="0.25">
      <c r="A11" s="1" t="s">
        <v>12</v>
      </c>
      <c r="B11" s="23">
        <v>14.5</v>
      </c>
    </row>
    <row r="12" spans="1:4" x14ac:dyDescent="0.25">
      <c r="A12" s="1" t="s">
        <v>13</v>
      </c>
      <c r="B12" s="23">
        <v>13.1</v>
      </c>
    </row>
    <row r="13" spans="1:4" x14ac:dyDescent="0.25">
      <c r="A13" s="1" t="s">
        <v>14</v>
      </c>
      <c r="B13" s="23">
        <v>13.7</v>
      </c>
    </row>
    <row r="14" spans="1:4" x14ac:dyDescent="0.25">
      <c r="A14" s="1" t="s">
        <v>15</v>
      </c>
      <c r="B14" s="23">
        <v>15.8</v>
      </c>
    </row>
    <row r="15" spans="1:4" x14ac:dyDescent="0.25">
      <c r="A15" s="1" t="s">
        <v>16</v>
      </c>
      <c r="B15" s="23">
        <v>14.8</v>
      </c>
    </row>
    <row r="16" spans="1:4" x14ac:dyDescent="0.25">
      <c r="A16" s="1" t="s">
        <v>17</v>
      </c>
      <c r="B16" s="23">
        <v>13.6</v>
      </c>
    </row>
    <row r="17" spans="1:2" x14ac:dyDescent="0.25">
      <c r="A17" s="1" t="s">
        <v>18</v>
      </c>
      <c r="B17" s="23">
        <v>13.9</v>
      </c>
    </row>
    <row r="18" spans="1:2" x14ac:dyDescent="0.25">
      <c r="A18" s="1" t="s">
        <v>19</v>
      </c>
      <c r="B18" s="23">
        <v>14.1</v>
      </c>
    </row>
    <row r="19" spans="1:2" x14ac:dyDescent="0.25">
      <c r="A19" s="1" t="s">
        <v>20</v>
      </c>
      <c r="B19" s="23">
        <v>16.2</v>
      </c>
    </row>
    <row r="20" spans="1:2" x14ac:dyDescent="0.25">
      <c r="A20" s="1" t="s">
        <v>21</v>
      </c>
      <c r="B20" s="23">
        <v>16.5</v>
      </c>
    </row>
    <row r="21" spans="1:2" x14ac:dyDescent="0.25">
      <c r="A21" s="1" t="s">
        <v>22</v>
      </c>
      <c r="B21" s="23">
        <v>13.6</v>
      </c>
    </row>
    <row r="22" spans="1:2" x14ac:dyDescent="0.25">
      <c r="A22" s="1" t="s">
        <v>23</v>
      </c>
      <c r="B22" s="23">
        <v>13.2</v>
      </c>
    </row>
    <row r="23" spans="1:2" x14ac:dyDescent="0.25">
      <c r="A23" s="1" t="s">
        <v>24</v>
      </c>
      <c r="B23" s="23">
        <v>13</v>
      </c>
    </row>
    <row r="24" spans="1:2" x14ac:dyDescent="0.25">
      <c r="A24" s="1" t="s">
        <v>25</v>
      </c>
      <c r="B24" s="23">
        <v>13.7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26.7109375" customWidth="1"/>
  </cols>
  <sheetData>
    <row r="1" spans="1:2" ht="18.75" x14ac:dyDescent="0.3">
      <c r="A1" s="40" t="s">
        <v>30</v>
      </c>
      <c r="B1" s="40"/>
    </row>
    <row r="2" spans="1:2" x14ac:dyDescent="0.25">
      <c r="A2" s="1" t="s">
        <v>3</v>
      </c>
      <c r="B2" s="25" t="s">
        <v>81</v>
      </c>
    </row>
    <row r="3" spans="1:2" x14ac:dyDescent="0.25">
      <c r="A3" s="1" t="s">
        <v>4</v>
      </c>
      <c r="B3" s="23">
        <v>4900</v>
      </c>
    </row>
    <row r="4" spans="1:2" x14ac:dyDescent="0.25">
      <c r="A4" s="1" t="s">
        <v>5</v>
      </c>
      <c r="B4" s="23">
        <v>4950</v>
      </c>
    </row>
    <row r="5" spans="1:2" x14ac:dyDescent="0.25">
      <c r="A5" s="1" t="s">
        <v>6</v>
      </c>
      <c r="B5" s="23">
        <v>5450</v>
      </c>
    </row>
    <row r="6" spans="1:2" x14ac:dyDescent="0.25">
      <c r="A6" s="1" t="s">
        <v>7</v>
      </c>
      <c r="B6" s="23">
        <v>4800</v>
      </c>
    </row>
    <row r="7" spans="1:2" x14ac:dyDescent="0.25">
      <c r="A7" s="1" t="s">
        <v>8</v>
      </c>
      <c r="B7" s="23">
        <v>5250</v>
      </c>
    </row>
    <row r="8" spans="1:2" x14ac:dyDescent="0.25">
      <c r="A8" s="1" t="s">
        <v>9</v>
      </c>
      <c r="B8" s="23">
        <v>5500</v>
      </c>
    </row>
    <row r="9" spans="1:2" x14ac:dyDescent="0.25">
      <c r="A9" s="1" t="s">
        <v>10</v>
      </c>
      <c r="B9" s="23">
        <v>5800</v>
      </c>
    </row>
    <row r="10" spans="1:2" x14ac:dyDescent="0.25">
      <c r="A10" s="1" t="s">
        <v>11</v>
      </c>
      <c r="B10" s="23">
        <v>5650</v>
      </c>
    </row>
    <row r="11" spans="1:2" x14ac:dyDescent="0.25">
      <c r="A11" s="1" t="s">
        <v>12</v>
      </c>
      <c r="B11" s="23">
        <v>3900</v>
      </c>
    </row>
    <row r="12" spans="1:2" x14ac:dyDescent="0.25">
      <c r="A12" s="1" t="s">
        <v>13</v>
      </c>
      <c r="B12" s="23">
        <v>3750</v>
      </c>
    </row>
    <row r="13" spans="1:2" x14ac:dyDescent="0.25">
      <c r="A13" s="1" t="s">
        <v>14</v>
      </c>
      <c r="B13" s="23">
        <v>4200</v>
      </c>
    </row>
    <row r="14" spans="1:2" x14ac:dyDescent="0.25">
      <c r="A14" s="1" t="s">
        <v>15</v>
      </c>
      <c r="B14" s="23">
        <v>5750</v>
      </c>
    </row>
    <row r="15" spans="1:2" x14ac:dyDescent="0.25">
      <c r="A15" s="1" t="s">
        <v>16</v>
      </c>
      <c r="B15" s="23">
        <v>4150</v>
      </c>
    </row>
    <row r="16" spans="1:2" x14ac:dyDescent="0.25">
      <c r="A16" s="1" t="s">
        <v>17</v>
      </c>
      <c r="B16" s="23">
        <v>3950</v>
      </c>
    </row>
    <row r="17" spans="1:2" x14ac:dyDescent="0.25">
      <c r="A17" s="1" t="s">
        <v>18</v>
      </c>
      <c r="B17" s="23">
        <v>4000</v>
      </c>
    </row>
    <row r="18" spans="1:2" x14ac:dyDescent="0.25">
      <c r="A18" s="1" t="s">
        <v>19</v>
      </c>
      <c r="B18" s="23">
        <v>4150</v>
      </c>
    </row>
    <row r="19" spans="1:2" x14ac:dyDescent="0.25">
      <c r="A19" s="1" t="s">
        <v>20</v>
      </c>
      <c r="B19" s="23">
        <v>5450</v>
      </c>
    </row>
    <row r="20" spans="1:2" x14ac:dyDescent="0.25">
      <c r="A20" s="1" t="s">
        <v>21</v>
      </c>
      <c r="B20" s="23">
        <v>5900</v>
      </c>
    </row>
    <row r="21" spans="1:2" x14ac:dyDescent="0.25">
      <c r="A21" s="1" t="s">
        <v>22</v>
      </c>
      <c r="B21" s="23">
        <v>3850</v>
      </c>
    </row>
    <row r="22" spans="1:2" x14ac:dyDescent="0.25">
      <c r="A22" s="1" t="s">
        <v>23</v>
      </c>
      <c r="B22" s="23">
        <v>3700</v>
      </c>
    </row>
    <row r="23" spans="1:2" x14ac:dyDescent="0.25">
      <c r="A23" s="1" t="s">
        <v>24</v>
      </c>
      <c r="B23" s="23">
        <v>3650</v>
      </c>
    </row>
    <row r="24" spans="1:2" x14ac:dyDescent="0.25">
      <c r="A24" s="1" t="s">
        <v>25</v>
      </c>
      <c r="B24" s="23">
        <v>4050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</vt:lpstr>
      <vt:lpstr>Berechnungsblatt</vt:lpstr>
      <vt:lpstr>WKO-Miete 2025</vt:lpstr>
      <vt:lpstr>WKO-ETW gebr. 2025</vt:lpstr>
      <vt:lpstr>WKO-ETW neu 2025</vt:lpstr>
      <vt:lpstr>WKO-Büro Miete 2025</vt:lpstr>
      <vt:lpstr>EHL-Miete gebr 2025</vt:lpstr>
      <vt:lpstr>EHL-Miete neu 2025</vt:lpstr>
      <vt:lpstr>EHL-ETW gebr. 2025</vt:lpstr>
      <vt:lpstr>EHL-ETW neu 2025</vt:lpstr>
      <vt:lpstr>Immopreisatlas-Miete gebr 2025</vt:lpstr>
      <vt:lpstr>Immopreisatlas-Miete neu 2025</vt:lpstr>
      <vt:lpstr>Immopreisatlas-ETW gebr. 2025</vt:lpstr>
      <vt:lpstr>Immopreisatlas-ETW neu 2025</vt:lpstr>
      <vt:lpstr>Standard-Miete 2025</vt:lpstr>
      <vt:lpstr>Standard-ETW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Nuernberger</dc:creator>
  <cp:lastModifiedBy>Irene Hössinger</cp:lastModifiedBy>
  <cp:lastPrinted>2024-07-08T12:48:15Z</cp:lastPrinted>
  <dcterms:created xsi:type="dcterms:W3CDTF">2015-11-17T12:53:09Z</dcterms:created>
  <dcterms:modified xsi:type="dcterms:W3CDTF">2025-04-17T14:08:00Z</dcterms:modified>
</cp:coreProperties>
</file>